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ms-excel.sheet.macroEnabled.main+xml"/>
  <Override PartName="/xl/worksheets/sheet4.xml" ContentType="application/vnd.openxmlformats-officedocument.spreadsheetml.worksheet+xml"/>
  <Override PartName="/xl/drawings/drawing9.xml" ContentType="application/vnd.openxmlformats-officedocument.drawing+xml"/>
  <Override PartName="/xl/charts/chart8.xml" ContentType="application/vnd.openxmlformats-officedocument.drawingml.chart+xml"/>
  <Override PartName="/xl/drawings/drawing10.xml" ContentType="application/vnd.openxmlformats-officedocument.drawing+xml"/>
  <Override PartName="/xl/charts/chart9.xml" ContentType="application/vnd.openxmlformats-officedocument.drawingml.chart+xml"/>
  <Override PartName="/xl/drawings/drawing8.xml" ContentType="application/vnd.openxmlformats-officedocument.drawing+xml"/>
  <Override PartName="/xl/charts/chart6.xml" ContentType="application/vnd.openxmlformats-officedocument.drawingml.chart+xml"/>
  <Override PartName="/xl/worksheets/sheet1.xml" ContentType="application/vnd.openxmlformats-officedocument.spreadsheetml.worksheet+xml"/>
  <Override PartName="/xl/drawings/drawing7.xml" ContentType="application/vnd.openxmlformats-officedocument.drawing+xml"/>
  <Override PartName="/xl/charts/chart7.xml" ContentType="application/vnd.openxmlformats-officedocument.drawingml.chart+xml"/>
  <Override PartName="/xl/worksheets/sheet2.xml" ContentType="application/vnd.openxmlformats-officedocument.spreadsheetml.worksheet+xml"/>
  <Override PartName="/xl/worksheets/sheet3.xml" ContentType="application/vnd.openxmlformats-officedocument.spreadsheetml.worksheet+xml"/>
  <Override PartName="/xl/vbaProject.bin" ContentType="application/vnd.ms-office.vbaProject"/>
  <Override PartName="/xl/charts/chart10.xml" ContentType="application/vnd.openxmlformats-officedocument.drawingml.chart+xml"/>
  <Override PartName="/xl/worksheets/sheet5.xml" ContentType="application/vnd.openxmlformats-officedocument.spreadsheetml.worksheet+xml"/>
  <Override PartName="/xl/charts/chart1.xml" ContentType="application/vnd.openxmlformats-officedocument.drawingml.chart+xml"/>
  <Override PartName="/xl/drawings/drawing2.xml" ContentType="application/vnd.openxmlformats-officedocument.drawing+xml"/>
  <Override PartName="/xl/drawings/drawing6.xml" ContentType="application/vnd.openxmlformats-officedocument.drawing+xml"/>
  <Override PartName="/xl/drawings/drawing1.xml" ContentType="application/vnd.openxmlformats-officedocument.drawing+xml"/>
  <Override PartName="/xl/worksheets/sheet9.xml" ContentType="application/vnd.openxmlformats-officedocument.spreadsheetml.worksheet+xml"/>
  <Override PartName="/xl/worksheets/sheet8.xml" ContentType="application/vnd.openxmlformats-officedocument.spreadsheetml.worksheet+xml"/>
  <Override PartName="/xl/worksheets/sheet7.xml" ContentType="application/vnd.openxmlformats-officedocument.spreadsheetml.worksheet+xml"/>
  <Override PartName="/xl/worksheets/sheet6.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sheets/sheet13.xml" ContentType="application/vnd.openxmlformats-officedocument.spreadsheetml.worksheet+xml"/>
  <Override PartName="/xl/charts/chart2.xml" ContentType="application/vnd.openxmlformats-officedocument.drawingml.chart+xml"/>
  <Override PartName="/xl/charts/chart4.xml" ContentType="application/vnd.openxmlformats-officedocument.drawingml.chart+xml"/>
  <Override PartName="/xl/drawings/drawing4.xml" ContentType="application/vnd.openxmlformats-officedocument.drawing+xml"/>
  <Override PartName="/xl/drawings/drawing5.xml" ContentType="application/vnd.openxmlformats-officedocument.drawing+xml"/>
  <Override PartName="/xl/charts/chart5.xml" ContentType="application/vnd.openxmlformats-officedocument.drawingml.chart+xml"/>
  <Override PartName="/xl/drawings/drawing3.xml" ContentType="application/vnd.openxmlformats-officedocument.drawing+xml"/>
  <Override PartName="/xl/charts/chart3.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4" rupBuild="4506" codeName="{8C4F1C90-05EB-6A55-5F09-09C24B55AC0B}"/>
  <workbookPr codeName="ThisWorkbook" defaultThemeVersion="124226"/>
  <bookViews>
    <workbookView xWindow="495" yWindow="105" windowWidth="19215" windowHeight="12690" tabRatio="842" activeTab="12"/>
  </bookViews>
  <sheets>
    <sheet name="Data Entry" sheetId="32" r:id="rId1"/>
    <sheet name="Database" sheetId="1" r:id="rId2"/>
    <sheet name="Frequency" sheetId="10" r:id="rId3"/>
    <sheet name="Pellet 1" sheetId="2" r:id="rId4"/>
    <sheet name="Pellet 2" sheetId="41" r:id="rId5"/>
    <sheet name="Pellet 3" sheetId="40" r:id="rId6"/>
    <sheet name="Pellet 4" sheetId="39" r:id="rId7"/>
    <sheet name="Pellet 5" sheetId="38" r:id="rId8"/>
    <sheet name="Pellet 6" sheetId="37" r:id="rId9"/>
    <sheet name="Pellet 7" sheetId="36" r:id="rId10"/>
    <sheet name="Pellet 8" sheetId="35" r:id="rId11"/>
    <sheet name="Pellet 9" sheetId="34" r:id="rId12"/>
    <sheet name="Pellet 10" sheetId="33" r:id="rId13"/>
  </sheets>
  <definedNames>
    <definedName name="_xlnm.Print_Area" localSheetId="3">'Pellet 1'!$A$1:$S$46</definedName>
    <definedName name="_xlnm.Print_Area" localSheetId="12">'Pellet 10'!$A$1:$S$46</definedName>
    <definedName name="_xlnm.Print_Area" localSheetId="4">'Pellet 2'!$A$1:$S$46</definedName>
    <definedName name="_xlnm.Print_Area" localSheetId="5">'Pellet 3'!$A$1:$S$46</definedName>
    <definedName name="_xlnm.Print_Area" localSheetId="6">'Pellet 4'!$A$1:$S$46</definedName>
    <definedName name="_xlnm.Print_Area" localSheetId="7">'Pellet 5'!$A$1:$S$46</definedName>
    <definedName name="_xlnm.Print_Area" localSheetId="9">'Pellet 7'!$A$1:$S$46</definedName>
    <definedName name="_xlnm.Print_Area" localSheetId="11">'Pellet 9'!$A$1:$S$46</definedName>
  </definedNames>
  <calcPr calcId="114210"/>
</workbook>
</file>

<file path=xl/calcChain.xml><?xml version="1.0" encoding="utf-8"?>
<calcChain xmlns="http://schemas.openxmlformats.org/spreadsheetml/2006/main">
  <c r="H17" i="1" a="1"/>
  <c r="G17"/>
  <c r="H16" a="1"/>
  <c r="G16"/>
  <c r="H15" a="1"/>
  <c r="G15"/>
  <c r="H12" a="1"/>
  <c r="G12"/>
  <c r="H10" a="1"/>
  <c r="G10"/>
  <c r="H14" a="1"/>
  <c r="G14"/>
  <c r="H11" a="1"/>
  <c r="G11"/>
  <c r="H9" a="1"/>
  <c r="G9"/>
  <c r="H8" a="1"/>
  <c r="G8"/>
  <c r="M6" i="41"/>
  <c r="L6" i="39"/>
  <c r="M6"/>
  <c r="AV6" i="10" a="1"/>
  <c r="AV8"/>
  <c r="AU6" a="1"/>
  <c r="AU6"/>
  <c r="AQ6" a="1"/>
  <c r="AQ7"/>
  <c r="AP6" a="1"/>
  <c r="AP6"/>
  <c r="AK6" a="1"/>
  <c r="AK8"/>
  <c r="AG6" a="1"/>
  <c r="AG6"/>
  <c r="AF6" a="1"/>
  <c r="AF8"/>
  <c r="AB6" a="1"/>
  <c r="AB8"/>
  <c r="AA6" a="1"/>
  <c r="AA8"/>
  <c r="V6" a="1"/>
  <c r="V6"/>
  <c r="R6" a="1"/>
  <c r="R6"/>
  <c r="Q6" a="1"/>
  <c r="Q6"/>
  <c r="M6" a="1"/>
  <c r="M8"/>
  <c r="L6" a="1"/>
  <c r="L8"/>
  <c r="I6" a="1"/>
  <c r="I8"/>
  <c r="H6" a="1"/>
  <c r="H8"/>
  <c r="G6" a="1"/>
  <c r="G6"/>
  <c r="B6" a="1"/>
  <c r="B6"/>
  <c r="AV11"/>
  <c r="AV7"/>
  <c r="AV10"/>
  <c r="AV6"/>
  <c r="AV13"/>
  <c r="AV9"/>
  <c r="AV12"/>
  <c r="AU13"/>
  <c r="AU9"/>
  <c r="AU12"/>
  <c r="AU8"/>
  <c r="AU11"/>
  <c r="AU7"/>
  <c r="AU10"/>
  <c r="AQ10"/>
  <c r="AQ6"/>
  <c r="AQ9"/>
  <c r="AQ8"/>
  <c r="AQ11"/>
  <c r="AP9"/>
  <c r="AP8"/>
  <c r="AP11"/>
  <c r="AP7"/>
  <c r="AP10"/>
  <c r="AK7"/>
  <c r="AK6"/>
  <c r="AK9"/>
  <c r="AG13"/>
  <c r="AG9"/>
  <c r="AG12"/>
  <c r="AG8"/>
  <c r="AG11"/>
  <c r="AG7"/>
  <c r="AG10"/>
  <c r="AF11"/>
  <c r="AF7"/>
  <c r="AF10"/>
  <c r="AF6"/>
  <c r="AF13"/>
  <c r="AF9"/>
  <c r="AF12"/>
  <c r="AB11"/>
  <c r="AB7"/>
  <c r="AB10"/>
  <c r="AB6"/>
  <c r="AB13"/>
  <c r="AB9"/>
  <c r="AB12"/>
  <c r="AA11"/>
  <c r="AA7"/>
  <c r="AA10"/>
  <c r="AA6"/>
  <c r="AA13"/>
  <c r="AA9"/>
  <c r="AA12"/>
  <c r="V9"/>
  <c r="V8"/>
  <c r="V7"/>
  <c r="V10"/>
  <c r="R9"/>
  <c r="R8"/>
  <c r="R11"/>
  <c r="R7"/>
  <c r="R10"/>
  <c r="Q8"/>
  <c r="Q9"/>
  <c r="Q11"/>
  <c r="Q7"/>
  <c r="Q10"/>
  <c r="M11"/>
  <c r="M7"/>
  <c r="M10"/>
  <c r="M6"/>
  <c r="M9"/>
  <c r="L11"/>
  <c r="L7"/>
  <c r="L10"/>
  <c r="L6"/>
  <c r="L9"/>
  <c r="I7"/>
  <c r="I10"/>
  <c r="I6"/>
  <c r="I9"/>
  <c r="H7"/>
  <c r="H10"/>
  <c r="H6"/>
  <c r="H9"/>
  <c r="G8"/>
  <c r="G9"/>
  <c r="G7"/>
  <c r="G10"/>
  <c r="B9"/>
  <c r="B8"/>
  <c r="B7"/>
  <c r="B10"/>
  <c r="G30"/>
  <c r="H30"/>
  <c r="I30"/>
  <c r="J30"/>
  <c r="L30"/>
  <c r="M30"/>
  <c r="N30"/>
  <c r="O30"/>
  <c r="Q30"/>
  <c r="R30"/>
  <c r="S30"/>
  <c r="V30"/>
  <c r="W30"/>
  <c r="X30"/>
  <c r="Y30"/>
  <c r="AA30"/>
  <c r="AB30"/>
  <c r="AC30"/>
  <c r="AF30"/>
  <c r="AK30"/>
  <c r="AL30"/>
  <c r="AM30"/>
  <c r="AP30"/>
  <c r="AQ30"/>
  <c r="AR30"/>
  <c r="AS30"/>
  <c r="AU30"/>
  <c r="AV30"/>
  <c r="AW30"/>
  <c r="AX30"/>
  <c r="C30"/>
  <c r="D30"/>
  <c r="E30"/>
  <c r="B30"/>
  <c r="BF60" i="32"/>
  <c r="AV29" i="10"/>
  <c r="BG60" i="32"/>
  <c r="AW29" i="10"/>
  <c r="BH60" i="32"/>
  <c r="AX29" i="10"/>
  <c r="BF59" i="32"/>
  <c r="AV28" i="10"/>
  <c r="BG59" i="32"/>
  <c r="AW28" i="10"/>
  <c r="BH59" i="32"/>
  <c r="AX28" i="10"/>
  <c r="BE60" i="32"/>
  <c r="AU29" i="10"/>
  <c r="BE59" i="32"/>
  <c r="AU28" i="10"/>
  <c r="AZ60" i="32"/>
  <c r="AQ29" i="10"/>
  <c r="BA60" i="32"/>
  <c r="AR29" i="10"/>
  <c r="BB60" i="32"/>
  <c r="AS29" i="10"/>
  <c r="AZ59" i="32"/>
  <c r="AQ28" i="10"/>
  <c r="BA59" i="32"/>
  <c r="AR28" i="10"/>
  <c r="BB59" i="32"/>
  <c r="AS28" i="10"/>
  <c r="AY60" i="32"/>
  <c r="AP29" i="10"/>
  <c r="AY59" i="32"/>
  <c r="AP28" i="10"/>
  <c r="AN30"/>
  <c r="AT60" i="32"/>
  <c r="AL29" i="10"/>
  <c r="AU60" i="32"/>
  <c r="AM29" i="10"/>
  <c r="AS60" i="32"/>
  <c r="AK29" i="10"/>
  <c r="AT59" i="32"/>
  <c r="AL28" i="10"/>
  <c r="AU59" i="32"/>
  <c r="AM28" i="10"/>
  <c r="AS59" i="32"/>
  <c r="AK28" i="10"/>
  <c r="AG30"/>
  <c r="AH30"/>
  <c r="AH32"/>
  <c r="AI30"/>
  <c r="AM60" i="32"/>
  <c r="AF29" i="10"/>
  <c r="AM59" i="32"/>
  <c r="AF28" i="10"/>
  <c r="AD30"/>
  <c r="AH60" i="32"/>
  <c r="AB29" i="10"/>
  <c r="AI60" i="32"/>
  <c r="AC29" i="10"/>
  <c r="AG60" i="32"/>
  <c r="AA29" i="10"/>
  <c r="AH59" i="32"/>
  <c r="AB28" i="10"/>
  <c r="AI59" i="32"/>
  <c r="AC28" i="10"/>
  <c r="AG59" i="32"/>
  <c r="AA28" i="10"/>
  <c r="AB60" i="32"/>
  <c r="W29" i="10"/>
  <c r="AC60" i="32"/>
  <c r="X29" i="10"/>
  <c r="AD60" i="32"/>
  <c r="Y29" i="10"/>
  <c r="AB59" i="32"/>
  <c r="W28" i="10"/>
  <c r="AC59" i="32"/>
  <c r="X28" i="10"/>
  <c r="AD59" i="32"/>
  <c r="Y28" i="10"/>
  <c r="AA60" i="32"/>
  <c r="V29" i="10"/>
  <c r="AA59" i="32"/>
  <c r="V28" i="10"/>
  <c r="T30"/>
  <c r="N31"/>
  <c r="O31"/>
  <c r="S31"/>
  <c r="T31"/>
  <c r="T32"/>
  <c r="V31"/>
  <c r="V32"/>
  <c r="W31"/>
  <c r="X31"/>
  <c r="X32"/>
  <c r="Y31"/>
  <c r="AA31"/>
  <c r="AA32"/>
  <c r="AC31"/>
  <c r="AC32"/>
  <c r="AD31"/>
  <c r="AD32"/>
  <c r="AH31"/>
  <c r="AI31"/>
  <c r="AK31"/>
  <c r="AL31"/>
  <c r="AM31"/>
  <c r="AM32"/>
  <c r="AN31"/>
  <c r="AN32"/>
  <c r="AQ31"/>
  <c r="AR31"/>
  <c r="AS31"/>
  <c r="AU31"/>
  <c r="AU32"/>
  <c r="AV31"/>
  <c r="AW31"/>
  <c r="AX31"/>
  <c r="AX32"/>
  <c r="V60" i="32"/>
  <c r="R29" i="10"/>
  <c r="W60" i="32"/>
  <c r="S29" i="10"/>
  <c r="X60" i="32"/>
  <c r="T29" i="10"/>
  <c r="V59" i="32"/>
  <c r="R28" i="10"/>
  <c r="W59" i="32"/>
  <c r="S28" i="10"/>
  <c r="X59" i="32"/>
  <c r="T28" i="10"/>
  <c r="U60" i="32"/>
  <c r="Q29" i="10"/>
  <c r="U59" i="32"/>
  <c r="Q28" i="10"/>
  <c r="J31"/>
  <c r="C31"/>
  <c r="D31"/>
  <c r="E31"/>
  <c r="E32"/>
  <c r="P60" i="32"/>
  <c r="M29" i="10"/>
  <c r="Q60" i="32"/>
  <c r="N29" i="10"/>
  <c r="R60" i="32"/>
  <c r="O29" i="10"/>
  <c r="P59" i="32"/>
  <c r="M28" i="10"/>
  <c r="Q59" i="32"/>
  <c r="N28" i="10"/>
  <c r="R59" i="32"/>
  <c r="O28" i="10"/>
  <c r="O60" i="32"/>
  <c r="L29" i="10"/>
  <c r="O59" i="32"/>
  <c r="L28" i="10"/>
  <c r="J60" i="32"/>
  <c r="H29" i="10"/>
  <c r="K60" i="32"/>
  <c r="I29" i="10"/>
  <c r="L60" i="32"/>
  <c r="J29" i="10"/>
  <c r="J59" i="32"/>
  <c r="H28" i="10"/>
  <c r="K59" i="32"/>
  <c r="I28" i="10"/>
  <c r="L59" i="32"/>
  <c r="J28" i="10"/>
  <c r="I60" i="32"/>
  <c r="G29" i="10"/>
  <c r="I59" i="32"/>
  <c r="G28" i="10"/>
  <c r="D59" i="32"/>
  <c r="C28" i="10"/>
  <c r="E59" i="32"/>
  <c r="D28" i="10"/>
  <c r="F59" i="32"/>
  <c r="E28" i="10"/>
  <c r="D60" i="32"/>
  <c r="C29" i="10"/>
  <c r="E60" i="32"/>
  <c r="D29" i="10"/>
  <c r="F60" i="32"/>
  <c r="E29" i="10"/>
  <c r="C60" i="32"/>
  <c r="B29" i="10"/>
  <c r="C59" i="32"/>
  <c r="B28" i="10"/>
  <c r="A2" i="33"/>
  <c r="B2" i="34"/>
  <c r="B2" i="35"/>
  <c r="B2" i="36"/>
  <c r="B2" i="37"/>
  <c r="B2" i="38"/>
  <c r="B2" i="39"/>
  <c r="B2" i="40"/>
  <c r="B2" i="41"/>
  <c r="B2" i="2"/>
  <c r="C2"/>
  <c r="I17" i="1"/>
  <c r="K6" i="33"/>
  <c r="K16" i="1"/>
  <c r="M6" i="34"/>
  <c r="I15" i="1"/>
  <c r="H13" a="1"/>
  <c r="I13"/>
  <c r="W12"/>
  <c r="AG11"/>
  <c r="H10"/>
  <c r="I9"/>
  <c r="K6" i="41"/>
  <c r="H8" i="1"/>
  <c r="J6" i="2"/>
  <c r="F7" i="33"/>
  <c r="B7"/>
  <c r="B6"/>
  <c r="B5"/>
  <c r="F7" i="34"/>
  <c r="B7"/>
  <c r="B6"/>
  <c r="B5"/>
  <c r="F7" i="35"/>
  <c r="B7"/>
  <c r="B6"/>
  <c r="B5"/>
  <c r="F7" i="36"/>
  <c r="B7"/>
  <c r="B6"/>
  <c r="B5"/>
  <c r="F7" i="37"/>
  <c r="B7"/>
  <c r="B6"/>
  <c r="B5"/>
  <c r="F7" i="38"/>
  <c r="B7"/>
  <c r="B6"/>
  <c r="B5"/>
  <c r="F7" i="39"/>
  <c r="B7"/>
  <c r="B6"/>
  <c r="B5"/>
  <c r="F7" i="40"/>
  <c r="B7"/>
  <c r="B6"/>
  <c r="B5"/>
  <c r="F7" i="41"/>
  <c r="B7"/>
  <c r="B6"/>
  <c r="B5"/>
  <c r="H14" i="1"/>
  <c r="J6" i="36"/>
  <c r="I14" i="1"/>
  <c r="J14"/>
  <c r="L6" i="36"/>
  <c r="K14" i="1"/>
  <c r="M6" i="36"/>
  <c r="L14" i="1"/>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C61" i="32"/>
  <c r="C5"/>
  <c r="C58"/>
  <c r="B4" i="40"/>
  <c r="C2"/>
  <c r="B4" i="39"/>
  <c r="C2"/>
  <c r="B4" i="38"/>
  <c r="C2"/>
  <c r="B4" i="37"/>
  <c r="C2"/>
  <c r="B4" i="36"/>
  <c r="C2"/>
  <c r="B4" i="35"/>
  <c r="C2"/>
  <c r="B4" i="34"/>
  <c r="C2"/>
  <c r="B4" i="33"/>
  <c r="C2"/>
  <c r="B4" i="41"/>
  <c r="C2"/>
  <c r="AU2" i="10"/>
  <c r="AP2"/>
  <c r="AK2"/>
  <c r="AF2"/>
  <c r="AA2"/>
  <c r="V2"/>
  <c r="Q2"/>
  <c r="L2"/>
  <c r="G2"/>
  <c r="AX3"/>
  <c r="AW3"/>
  <c r="AV3"/>
  <c r="AU3"/>
  <c r="AS3"/>
  <c r="AR3"/>
  <c r="AQ3"/>
  <c r="AP3"/>
  <c r="AN3"/>
  <c r="AM3"/>
  <c r="AL3"/>
  <c r="AK3"/>
  <c r="AI3"/>
  <c r="AH3"/>
  <c r="AG3"/>
  <c r="AF3"/>
  <c r="AD3"/>
  <c r="AC3"/>
  <c r="AB3"/>
  <c r="AA3"/>
  <c r="Y3"/>
  <c r="X3"/>
  <c r="W3"/>
  <c r="V3"/>
  <c r="T3"/>
  <c r="S3"/>
  <c r="R3"/>
  <c r="Q3"/>
  <c r="O3"/>
  <c r="N3"/>
  <c r="M3"/>
  <c r="L3"/>
  <c r="J3"/>
  <c r="I3"/>
  <c r="H3"/>
  <c r="G3"/>
  <c r="K81" i="32"/>
  <c r="J81"/>
  <c r="I81"/>
  <c r="H81"/>
  <c r="G81"/>
  <c r="F81"/>
  <c r="E81"/>
  <c r="D81"/>
  <c r="C81"/>
  <c r="B81"/>
  <c r="BH61"/>
  <c r="BG61"/>
  <c r="BF61"/>
  <c r="BE61"/>
  <c r="BH58"/>
  <c r="BG58"/>
  <c r="BF58"/>
  <c r="BE58"/>
  <c r="BH5"/>
  <c r="BG5"/>
  <c r="BF5"/>
  <c r="BE5"/>
  <c r="BB61"/>
  <c r="BA61"/>
  <c r="AZ61"/>
  <c r="AY61"/>
  <c r="BB58"/>
  <c r="BA58"/>
  <c r="AZ58"/>
  <c r="AY58"/>
  <c r="BB5"/>
  <c r="BA5"/>
  <c r="AZ5"/>
  <c r="AY5"/>
  <c r="AV60"/>
  <c r="AN29" i="10"/>
  <c r="AV59" i="32"/>
  <c r="AN28" i="10"/>
  <c r="AV61" i="32"/>
  <c r="AU61"/>
  <c r="AT61"/>
  <c r="AS61"/>
  <c r="AV58"/>
  <c r="AU58"/>
  <c r="AT58"/>
  <c r="AS58"/>
  <c r="AV5"/>
  <c r="AU5"/>
  <c r="AT5"/>
  <c r="AS5"/>
  <c r="AN60"/>
  <c r="AG29" i="10"/>
  <c r="AO60" i="32"/>
  <c r="AH29" i="10"/>
  <c r="AP60" i="32"/>
  <c r="AI29" i="10"/>
  <c r="AN59" i="32"/>
  <c r="AG28" i="10"/>
  <c r="AO59" i="32"/>
  <c r="AH28" i="10"/>
  <c r="AP59" i="32"/>
  <c r="AI28" i="10"/>
  <c r="AP61" i="32"/>
  <c r="AO61"/>
  <c r="AN61"/>
  <c r="AM61"/>
  <c r="AP58"/>
  <c r="AO58"/>
  <c r="AN58"/>
  <c r="AM58"/>
  <c r="AP5"/>
  <c r="AO5"/>
  <c r="AN5"/>
  <c r="AM5"/>
  <c r="AJ60"/>
  <c r="AD29" i="10"/>
  <c r="AJ59" i="32"/>
  <c r="AD28" i="10"/>
  <c r="AJ61" i="32"/>
  <c r="AI61"/>
  <c r="AH61"/>
  <c r="AG61"/>
  <c r="AJ58"/>
  <c r="AI58"/>
  <c r="AH58"/>
  <c r="AG58"/>
  <c r="AJ5"/>
  <c r="AI5"/>
  <c r="AH5"/>
  <c r="AG5"/>
  <c r="AD61"/>
  <c r="AC61"/>
  <c r="AB61"/>
  <c r="AA61"/>
  <c r="AD58"/>
  <c r="AC58"/>
  <c r="AB58"/>
  <c r="AA58"/>
  <c r="AD5"/>
  <c r="AC5"/>
  <c r="AB5"/>
  <c r="AA5"/>
  <c r="X61"/>
  <c r="W61"/>
  <c r="V61"/>
  <c r="U61"/>
  <c r="X58"/>
  <c r="W58"/>
  <c r="V58"/>
  <c r="U58"/>
  <c r="X5"/>
  <c r="W5"/>
  <c r="V5"/>
  <c r="U5"/>
  <c r="R61"/>
  <c r="Q61"/>
  <c r="P61"/>
  <c r="O61"/>
  <c r="R58"/>
  <c r="Q58"/>
  <c r="P58"/>
  <c r="O58"/>
  <c r="R5"/>
  <c r="Q5"/>
  <c r="P5"/>
  <c r="O5"/>
  <c r="L61"/>
  <c r="K61"/>
  <c r="J61"/>
  <c r="I61"/>
  <c r="L58"/>
  <c r="K58"/>
  <c r="J58"/>
  <c r="I58"/>
  <c r="L5"/>
  <c r="K5"/>
  <c r="J5"/>
  <c r="I5"/>
  <c r="D3" i="10"/>
  <c r="E3"/>
  <c r="B3"/>
  <c r="C3"/>
  <c r="B2"/>
  <c r="D61" i="32"/>
  <c r="E61"/>
  <c r="F61"/>
  <c r="D58"/>
  <c r="E58"/>
  <c r="F58"/>
  <c r="F5"/>
  <c r="E5"/>
  <c r="D5"/>
  <c r="B7" i="2"/>
  <c r="F7"/>
  <c r="B6"/>
  <c r="B5"/>
  <c r="B4"/>
  <c r="AT15" i="1"/>
  <c r="AD15"/>
  <c r="N15"/>
  <c r="BA13"/>
  <c r="AW13"/>
  <c r="AS13"/>
  <c r="AK13"/>
  <c r="AG13"/>
  <c r="AC13"/>
  <c r="U13"/>
  <c r="Q13"/>
  <c r="M13"/>
  <c r="AS15"/>
  <c r="AC15"/>
  <c r="M15"/>
  <c r="AR32" i="10"/>
  <c r="M9" i="1"/>
  <c r="BB9"/>
  <c r="AQ9"/>
  <c r="AA9"/>
  <c r="K9"/>
  <c r="AC9"/>
  <c r="AV9"/>
  <c r="AF9"/>
  <c r="V9"/>
  <c r="I31" i="10"/>
  <c r="L31"/>
  <c r="AB31"/>
  <c r="AB32"/>
  <c r="AF31"/>
  <c r="AF32"/>
  <c r="AG31"/>
  <c r="M31"/>
  <c r="M32"/>
  <c r="AP31"/>
  <c r="AC17" i="1"/>
  <c r="BA17"/>
  <c r="Z17"/>
  <c r="AT17"/>
  <c r="Y17"/>
  <c r="AS17"/>
  <c r="J17"/>
  <c r="L6" i="33"/>
  <c r="AD17" i="1"/>
  <c r="AX17"/>
  <c r="Q31" i="10"/>
  <c r="Q32"/>
  <c r="R31"/>
  <c r="H31"/>
  <c r="G31"/>
  <c r="G32"/>
  <c r="H32"/>
  <c r="B31"/>
  <c r="U17" i="1"/>
  <c r="AO17"/>
  <c r="R17"/>
  <c r="AP17"/>
  <c r="M17"/>
  <c r="O6" i="33"/>
  <c r="AK17" i="1"/>
  <c r="BE17"/>
  <c r="N17"/>
  <c r="AH17"/>
  <c r="F14"/>
  <c r="BD12"/>
  <c r="AN12"/>
  <c r="X12"/>
  <c r="H12"/>
  <c r="J6" i="38"/>
  <c r="AZ12" i="1"/>
  <c r="AJ12"/>
  <c r="T12"/>
  <c r="P12"/>
  <c r="AB12"/>
  <c r="AV12"/>
  <c r="AF12"/>
  <c r="AR12"/>
  <c r="L12"/>
  <c r="M11"/>
  <c r="BB11"/>
  <c r="AF11"/>
  <c r="K11"/>
  <c r="AC11"/>
  <c r="AV11"/>
  <c r="AA11"/>
  <c r="AS11"/>
  <c r="AQ11"/>
  <c r="V11"/>
  <c r="AL11"/>
  <c r="P11"/>
  <c r="AS9"/>
  <c r="AL9"/>
  <c r="P9"/>
  <c r="AT8"/>
  <c r="AD8"/>
  <c r="N8"/>
  <c r="AP8"/>
  <c r="Z8"/>
  <c r="J8"/>
  <c r="L6" i="2"/>
  <c r="BB8" i="1"/>
  <c r="AL8"/>
  <c r="V8"/>
  <c r="AX8"/>
  <c r="AH8"/>
  <c r="R8"/>
  <c r="Q17"/>
  <c r="AG17"/>
  <c r="AW17"/>
  <c r="V17"/>
  <c r="AL17"/>
  <c r="BB17"/>
  <c r="AY17"/>
  <c r="AQ17"/>
  <c r="AI17"/>
  <c r="AA17"/>
  <c r="S17"/>
  <c r="K17"/>
  <c r="M6" i="33"/>
  <c r="BD17" i="1"/>
  <c r="AV17"/>
  <c r="AN17"/>
  <c r="AF17"/>
  <c r="X17"/>
  <c r="P17"/>
  <c r="H17"/>
  <c r="J6" i="33"/>
  <c r="BC17" i="1"/>
  <c r="AU17"/>
  <c r="AM17"/>
  <c r="AE17"/>
  <c r="W17"/>
  <c r="O17"/>
  <c r="AZ17"/>
  <c r="AR17"/>
  <c r="AJ17"/>
  <c r="AB17"/>
  <c r="T17"/>
  <c r="L17"/>
  <c r="N6" i="33"/>
  <c r="BB16" i="1"/>
  <c r="AX16"/>
  <c r="AT16"/>
  <c r="AP16"/>
  <c r="AL16"/>
  <c r="AH16"/>
  <c r="AD16"/>
  <c r="Z16"/>
  <c r="V16"/>
  <c r="R16"/>
  <c r="N16"/>
  <c r="P6" i="34"/>
  <c r="J16" i="1"/>
  <c r="L6" i="34"/>
  <c r="BE16" i="1"/>
  <c r="BA16"/>
  <c r="AW16"/>
  <c r="AS16"/>
  <c r="AO16"/>
  <c r="AK16"/>
  <c r="AG16"/>
  <c r="AC16"/>
  <c r="Y16"/>
  <c r="U16"/>
  <c r="Q16"/>
  <c r="S6" i="34"/>
  <c r="M16" i="1"/>
  <c r="O6" i="34"/>
  <c r="I16" i="1"/>
  <c r="K6" i="34"/>
  <c r="BD16" i="1"/>
  <c r="AZ16"/>
  <c r="AV16"/>
  <c r="AR16"/>
  <c r="AN16"/>
  <c r="AJ16"/>
  <c r="AF16"/>
  <c r="AB16"/>
  <c r="X16"/>
  <c r="T16"/>
  <c r="P16"/>
  <c r="R6" i="34"/>
  <c r="L16" i="1"/>
  <c r="N6" i="34"/>
  <c r="H16" i="1"/>
  <c r="BC16"/>
  <c r="AY16"/>
  <c r="AU16"/>
  <c r="AQ16"/>
  <c r="AM16"/>
  <c r="AI16"/>
  <c r="AE16"/>
  <c r="AA16"/>
  <c r="W16"/>
  <c r="S16"/>
  <c r="O16"/>
  <c r="Q6" i="34"/>
  <c r="AY15" i="1"/>
  <c r="AA15"/>
  <c r="S15"/>
  <c r="K15"/>
  <c r="Q15"/>
  <c r="R15"/>
  <c r="AH15"/>
  <c r="AX15"/>
  <c r="BD15"/>
  <c r="AV15"/>
  <c r="AN15"/>
  <c r="AF15"/>
  <c r="X15"/>
  <c r="H15"/>
  <c r="J6" i="35"/>
  <c r="U15" i="1"/>
  <c r="AK15"/>
  <c r="BA15"/>
  <c r="V15"/>
  <c r="AL15"/>
  <c r="BB15"/>
  <c r="BC15"/>
  <c r="AU15"/>
  <c r="AM15"/>
  <c r="AE15"/>
  <c r="W15"/>
  <c r="O15"/>
  <c r="Y15"/>
  <c r="AO15"/>
  <c r="BE15"/>
  <c r="J15"/>
  <c r="Z15"/>
  <c r="AP15"/>
  <c r="AZ15"/>
  <c r="AR15"/>
  <c r="AJ15"/>
  <c r="AB15"/>
  <c r="T15"/>
  <c r="L15"/>
  <c r="AQ15"/>
  <c r="AG15"/>
  <c r="P15"/>
  <c r="AI15"/>
  <c r="AW15"/>
  <c r="Y13"/>
  <c r="AO13"/>
  <c r="BE13"/>
  <c r="BC13"/>
  <c r="AX13"/>
  <c r="AR13"/>
  <c r="AM13"/>
  <c r="AH13"/>
  <c r="AB13"/>
  <c r="W13"/>
  <c r="R13"/>
  <c r="L13"/>
  <c r="BB13"/>
  <c r="AV13"/>
  <c r="AQ13"/>
  <c r="AL13"/>
  <c r="AF13"/>
  <c r="AA13"/>
  <c r="V13"/>
  <c r="P13"/>
  <c r="K13"/>
  <c r="AZ13"/>
  <c r="AU13"/>
  <c r="AP13"/>
  <c r="AJ13"/>
  <c r="AE13"/>
  <c r="Z13"/>
  <c r="T13"/>
  <c r="O13"/>
  <c r="J13"/>
  <c r="BD13"/>
  <c r="AY13"/>
  <c r="AT13"/>
  <c r="AN13"/>
  <c r="AI13"/>
  <c r="AD13"/>
  <c r="X13"/>
  <c r="S13"/>
  <c r="N13"/>
  <c r="J6" i="37"/>
  <c r="C11"/>
  <c r="H13" i="1"/>
  <c r="BC12"/>
  <c r="AY12"/>
  <c r="AU12"/>
  <c r="AQ12"/>
  <c r="AM12"/>
  <c r="AI12"/>
  <c r="AE12"/>
  <c r="AA12"/>
  <c r="S12"/>
  <c r="O12"/>
  <c r="K12"/>
  <c r="BB12"/>
  <c r="AX12"/>
  <c r="AT12"/>
  <c r="AP12"/>
  <c r="AL12"/>
  <c r="AH12"/>
  <c r="AD12"/>
  <c r="Z12"/>
  <c r="V12"/>
  <c r="R12"/>
  <c r="N12"/>
  <c r="J12"/>
  <c r="BE12"/>
  <c r="BA12"/>
  <c r="AW12"/>
  <c r="AS12"/>
  <c r="AO12"/>
  <c r="AK12"/>
  <c r="AG12"/>
  <c r="AC12"/>
  <c r="Y12"/>
  <c r="U12"/>
  <c r="Q12"/>
  <c r="M12"/>
  <c r="I12"/>
  <c r="Q11"/>
  <c r="AZ11"/>
  <c r="AU11"/>
  <c r="AP11"/>
  <c r="AE11"/>
  <c r="Z11"/>
  <c r="T11"/>
  <c r="O11"/>
  <c r="U11"/>
  <c r="AK11"/>
  <c r="BA11"/>
  <c r="BD11"/>
  <c r="AY11"/>
  <c r="AT11"/>
  <c r="AN11"/>
  <c r="AI11"/>
  <c r="AD11"/>
  <c r="X11"/>
  <c r="S11"/>
  <c r="N11"/>
  <c r="H11"/>
  <c r="J6" i="39"/>
  <c r="Y11" i="1"/>
  <c r="AO11"/>
  <c r="BE11"/>
  <c r="BC11"/>
  <c r="AX11"/>
  <c r="AR11"/>
  <c r="AM11"/>
  <c r="AH11"/>
  <c r="AB11"/>
  <c r="W11"/>
  <c r="R11"/>
  <c r="L11"/>
  <c r="I11"/>
  <c r="K6" i="39"/>
  <c r="AW11" i="1"/>
  <c r="AJ11"/>
  <c r="J11"/>
  <c r="J6" i="40"/>
  <c r="BC10" i="1"/>
  <c r="AY10"/>
  <c r="AU10"/>
  <c r="AQ10"/>
  <c r="AM10"/>
  <c r="AI10"/>
  <c r="AE10"/>
  <c r="AA10"/>
  <c r="W10"/>
  <c r="S10"/>
  <c r="O10"/>
  <c r="K10"/>
  <c r="M6" i="40"/>
  <c r="BB10" i="1"/>
  <c r="AX10"/>
  <c r="AT10"/>
  <c r="AP10"/>
  <c r="AL10"/>
  <c r="AH10"/>
  <c r="AD10"/>
  <c r="Z10"/>
  <c r="V10"/>
  <c r="R10"/>
  <c r="N10"/>
  <c r="P6" i="40"/>
  <c r="J10" i="1"/>
  <c r="L6" i="40"/>
  <c r="BE10" i="1"/>
  <c r="BA10"/>
  <c r="AW10"/>
  <c r="AS10"/>
  <c r="AO10"/>
  <c r="AK10"/>
  <c r="AG10"/>
  <c r="AC10"/>
  <c r="Y10"/>
  <c r="U10"/>
  <c r="Q10"/>
  <c r="M10"/>
  <c r="O6" i="40"/>
  <c r="I10" i="1"/>
  <c r="K6" i="40"/>
  <c r="BD10" i="1"/>
  <c r="AZ10"/>
  <c r="AV10"/>
  <c r="AR10"/>
  <c r="AN10"/>
  <c r="AJ10"/>
  <c r="AF10"/>
  <c r="AB10"/>
  <c r="X10"/>
  <c r="T10"/>
  <c r="P10"/>
  <c r="L10"/>
  <c r="N6" i="40"/>
  <c r="Q9" i="1"/>
  <c r="AG9"/>
  <c r="AW9"/>
  <c r="AZ9"/>
  <c r="AU9"/>
  <c r="AP9"/>
  <c r="AJ9"/>
  <c r="AE9"/>
  <c r="T9"/>
  <c r="O9"/>
  <c r="J9"/>
  <c r="L6" i="41"/>
  <c r="U9" i="1"/>
  <c r="AK9"/>
  <c r="BA9"/>
  <c r="BD9"/>
  <c r="AY9"/>
  <c r="AT9"/>
  <c r="AN9"/>
  <c r="AI9"/>
  <c r="AD9"/>
  <c r="X9"/>
  <c r="S9"/>
  <c r="N9"/>
  <c r="H9"/>
  <c r="J6" i="41"/>
  <c r="Y9" i="1"/>
  <c r="AO9"/>
  <c r="BE9"/>
  <c r="BC9"/>
  <c r="AX9"/>
  <c r="AR9"/>
  <c r="AM9"/>
  <c r="AH9"/>
  <c r="AB9"/>
  <c r="W9"/>
  <c r="R9"/>
  <c r="L9"/>
  <c r="Z9"/>
  <c r="BD8"/>
  <c r="AZ8"/>
  <c r="AV8"/>
  <c r="AR8"/>
  <c r="AN8"/>
  <c r="AJ8"/>
  <c r="AF8"/>
  <c r="AB8"/>
  <c r="X8"/>
  <c r="T8"/>
  <c r="P8"/>
  <c r="L8"/>
  <c r="BC8"/>
  <c r="AY8"/>
  <c r="AU8"/>
  <c r="AQ8"/>
  <c r="AM8"/>
  <c r="AI8"/>
  <c r="AE8"/>
  <c r="AA8"/>
  <c r="W8"/>
  <c r="S8"/>
  <c r="O8"/>
  <c r="K8"/>
  <c r="BE8"/>
  <c r="BA8"/>
  <c r="AW8"/>
  <c r="AS8"/>
  <c r="AO8"/>
  <c r="AK8"/>
  <c r="AG8"/>
  <c r="AC8"/>
  <c r="Y8"/>
  <c r="U8"/>
  <c r="Q8"/>
  <c r="M8"/>
  <c r="I8"/>
  <c r="K6" i="2"/>
  <c r="K6" i="35"/>
  <c r="B32" i="10"/>
  <c r="AP32"/>
  <c r="Y32"/>
  <c r="S32"/>
  <c r="N32"/>
  <c r="I32"/>
  <c r="F13" i="1"/>
  <c r="AS32" i="10"/>
  <c r="R32"/>
  <c r="AI32"/>
  <c r="AW32"/>
  <c r="AL32"/>
  <c r="W32"/>
  <c r="L32"/>
  <c r="K6" i="36"/>
  <c r="C10"/>
  <c r="AV32" i="10"/>
  <c r="O32"/>
  <c r="J32"/>
  <c r="AK32"/>
  <c r="AQ32"/>
  <c r="AG32"/>
  <c r="C10" i="33"/>
  <c r="C9" i="35"/>
  <c r="C8" i="37"/>
  <c r="C10"/>
  <c r="C32" i="10"/>
  <c r="D32"/>
  <c r="C12" i="39"/>
  <c r="C10" i="35"/>
  <c r="C10" i="2"/>
  <c r="C9" i="37"/>
  <c r="C11" i="35"/>
  <c r="C11" i="33"/>
  <c r="C10" i="39"/>
  <c r="C9"/>
  <c r="C8"/>
  <c r="C12" i="41"/>
  <c r="C11"/>
  <c r="C11" i="2"/>
  <c r="C8" i="33"/>
  <c r="F17" i="1"/>
  <c r="C9" i="33"/>
  <c r="C12"/>
  <c r="J6" i="34"/>
  <c r="C8"/>
  <c r="F16" i="1"/>
  <c r="F15"/>
  <c r="C12" i="35"/>
  <c r="C8"/>
  <c r="K6" i="38"/>
  <c r="F12" i="1"/>
  <c r="F11"/>
  <c r="C11" i="39"/>
  <c r="F10" i="1"/>
  <c r="C10" i="40"/>
  <c r="C11"/>
  <c r="C9"/>
  <c r="C8"/>
  <c r="C12"/>
  <c r="C10" i="41"/>
  <c r="C8"/>
  <c r="C9"/>
  <c r="F9" i="1"/>
  <c r="F8"/>
  <c r="C9" i="2"/>
  <c r="C12"/>
  <c r="C12" i="36"/>
  <c r="C9"/>
  <c r="C8"/>
  <c r="C11"/>
  <c r="C8" i="2"/>
  <c r="C12" i="34"/>
  <c r="C10"/>
  <c r="C11"/>
  <c r="C9"/>
  <c r="C12" i="38"/>
  <c r="C9"/>
  <c r="C10"/>
  <c r="C8"/>
  <c r="C11"/>
</calcChain>
</file>

<file path=xl/sharedStrings.xml><?xml version="1.0" encoding="utf-8"?>
<sst xmlns="http://schemas.openxmlformats.org/spreadsheetml/2006/main" count="434" uniqueCount="102">
  <si>
    <t>Company:</t>
  </si>
  <si>
    <t>Analyst:</t>
  </si>
  <si>
    <t>Location</t>
  </si>
  <si>
    <t>Count</t>
  </si>
  <si>
    <t>Location:</t>
  </si>
  <si>
    <t>Min Value</t>
  </si>
  <si>
    <t>Max Value</t>
  </si>
  <si>
    <t>Mean Value</t>
  </si>
  <si>
    <t>Strd Deviation</t>
  </si>
  <si>
    <t>List of Ro Values in Increasing Order:</t>
  </si>
  <si>
    <t>Vitrinite Reflectance Measurements, Histogram and Images</t>
  </si>
  <si>
    <t>Thomas Gentzis</t>
  </si>
  <si>
    <t># of Measurements</t>
  </si>
  <si>
    <t>Formation</t>
  </si>
  <si>
    <t>Well</t>
  </si>
  <si>
    <t>Well:</t>
  </si>
  <si>
    <t>OM Type:</t>
  </si>
  <si>
    <t>Depth:</t>
  </si>
  <si>
    <t>Count:</t>
  </si>
  <si>
    <t>Mean:</t>
  </si>
  <si>
    <t>Max:</t>
  </si>
  <si>
    <t>Min:</t>
  </si>
  <si>
    <t>Stdev:</t>
  </si>
  <si>
    <t>Statistics Individual:</t>
  </si>
  <si>
    <t>Individual OM Frequencies</t>
  </si>
  <si>
    <t>Bins:</t>
  </si>
  <si>
    <t xml:space="preserve">Sorted Combined Measurements </t>
  </si>
  <si>
    <t>Pellet 1</t>
  </si>
  <si>
    <t>Pellet 2</t>
  </si>
  <si>
    <t>Pellet 3</t>
  </si>
  <si>
    <t>Pellet 4</t>
  </si>
  <si>
    <t>Pellet 5</t>
  </si>
  <si>
    <t>Pellet 6</t>
  </si>
  <si>
    <t>Pellet 7</t>
  </si>
  <si>
    <t>Pellet 8</t>
  </si>
  <si>
    <t>Pellet 9</t>
  </si>
  <si>
    <t>Pellet 10</t>
  </si>
  <si>
    <t>Plate #</t>
  </si>
  <si>
    <t xml:space="preserve">Plate 1 A-D  </t>
  </si>
  <si>
    <t xml:space="preserve">Plate 2 A-D  </t>
  </si>
  <si>
    <t xml:space="preserve">Plate 3 A-D  </t>
  </si>
  <si>
    <t xml:space="preserve">Plate 4 A-D  </t>
  </si>
  <si>
    <t xml:space="preserve">Plate 5 A-D  </t>
  </si>
  <si>
    <t xml:space="preserve">Plate 6 A-D  </t>
  </si>
  <si>
    <t xml:space="preserve">Plate 7 A-D  </t>
  </si>
  <si>
    <t xml:space="preserve">Plate 8 A-D  </t>
  </si>
  <si>
    <t xml:space="preserve">Plate 9 A-D  </t>
  </si>
  <si>
    <t xml:space="preserve">Plate 10 A-D  </t>
  </si>
  <si>
    <t>Pellet #</t>
  </si>
  <si>
    <t xml:space="preserve">    10 micrometers</t>
  </si>
  <si>
    <t>Max</t>
  </si>
  <si>
    <t>Min</t>
  </si>
  <si>
    <t>Sum Data Entry</t>
  </si>
  <si>
    <t>Sum Frequency</t>
  </si>
  <si>
    <t>Confirm</t>
  </si>
  <si>
    <t>VRo Measurements</t>
  </si>
  <si>
    <t>Canada</t>
  </si>
  <si>
    <t>Depth (m)</t>
  </si>
  <si>
    <t>373-12</t>
  </si>
  <si>
    <t>374-12</t>
  </si>
  <si>
    <t>375-12</t>
  </si>
  <si>
    <t>376-12</t>
  </si>
  <si>
    <t>377-12</t>
  </si>
  <si>
    <t>378-12</t>
  </si>
  <si>
    <t>379-12</t>
  </si>
  <si>
    <t>380-12</t>
  </si>
  <si>
    <t>381-12</t>
  </si>
  <si>
    <t>382-12</t>
  </si>
  <si>
    <t>Kgn</t>
  </si>
  <si>
    <t>Gr</t>
  </si>
  <si>
    <t>Little Bear N-9</t>
  </si>
  <si>
    <t>Bit</t>
  </si>
  <si>
    <t>Grnl Kgn</t>
  </si>
  <si>
    <t>Canol</t>
  </si>
  <si>
    <t>Husky Energy</t>
  </si>
  <si>
    <t xml:space="preserve">The mean Ro,ran of the primary kerogen (vitrinitic) is 1.21% based on 6 measurements. Organic matter is mature and in the upper part of the oil generation zone. </t>
  </si>
  <si>
    <t xml:space="preserve">The mean Ro,ran of the primary kerogen (vitrinitic) is 1.29% based on 4 measurements. Organic matter is mature and in the upper part of the oil generation zone. </t>
  </si>
  <si>
    <t>Depth (m):</t>
  </si>
  <si>
    <t>The mean Ro,ran of the granular kerogen is 0.39% based on 2 measurements. The above Ro value is not representing the level of thermal maturity of this sample.</t>
  </si>
  <si>
    <t>VRo-eq=1.13%</t>
  </si>
  <si>
    <t xml:space="preserve">The mean Ro,ran of the primary kerogen (vitrinitic) is 1.06% based on 10 measurements. VRo-eq from graptolite Ro is 1.13%. Organic matter is mature and in the upper part of the oil generation zone. </t>
  </si>
  <si>
    <t xml:space="preserve">VRo-eq from graptolite Ro is 1.13%, which is slightly higher than the measured vitrinite mean </t>
  </si>
  <si>
    <t>N/A</t>
  </si>
  <si>
    <t>The Ro,ran of the single graptolite particle is 1.07%. The VRo-eq is estimated to be 1.15%. The organic matter is mature and in the upper part of the oil window.</t>
  </si>
  <si>
    <t>The above value was measured on graptolite. The VRo-eq is estimated to be 1.15% based on</t>
  </si>
  <si>
    <t>the correlation by Bertrand (1990).</t>
  </si>
  <si>
    <t xml:space="preserve">Ro of 1.06%. The VRo-eq value (1.13%) should be used to construct the maturation profile. </t>
  </si>
  <si>
    <t xml:space="preserve">The above values were measured on bitumen. The VRo-eq is estimated to be 1.03% using </t>
  </si>
  <si>
    <t>the Jacob formula (Rvit=Rbit x 0.618 + 0.4).</t>
  </si>
  <si>
    <t>The mean Ro,ran of the bitumen is 1.02% based on 4 measurements. The VRo-eq is 1.03%. The organic matter is mature and in the early upper stage of the oil window.</t>
  </si>
  <si>
    <t xml:space="preserve">The above values were measured on bitumen. VRo-eq is 0.89% using the Jacob formula </t>
  </si>
  <si>
    <t>The mean Ro,ran of the bitumen is 0.79% based on 2 measurements. The VRo-eq is 0.89%, which is not considered to reflect the true level of maturity of the sample.</t>
  </si>
  <si>
    <t>(Rvit=Rbit x 0.618 + 0.4).</t>
  </si>
  <si>
    <t>The mean Ro,ran of the primary kerogen is 1.09% based on 3 measurements. The organic matter is mature and in the upper stage of the oil window.</t>
  </si>
  <si>
    <t>The mean Ro,ran of the granular kerogen is 0.80% based on 7 measurements. The above Ro value does not represent the level of maturity of this sample.</t>
  </si>
  <si>
    <t>The mean Ro,ran of the primary kerogen is 1.22% based on 4 measurements. The organic matter is mature and in the upper stage of the oil window.</t>
  </si>
  <si>
    <t>VRo-eq=1.03%</t>
  </si>
  <si>
    <t>VRo-eq=1.15%</t>
  </si>
  <si>
    <t>VRo=1.22%</t>
  </si>
  <si>
    <t>VRo=1.09%</t>
  </si>
  <si>
    <t>VRo=1.29%</t>
  </si>
  <si>
    <t>VRo=1.21%</t>
  </si>
</sst>
</file>

<file path=xl/styles.xml><?xml version="1.0" encoding="utf-8"?>
<styleSheet xmlns="http://schemas.openxmlformats.org/spreadsheetml/2006/main">
  <numFmts count="1">
    <numFmt numFmtId="164" formatCode="0.000"/>
  </numFmts>
  <fonts count="26">
    <font>
      <sz val="11"/>
      <color theme="1"/>
      <name val="Calibri"/>
      <family val="2"/>
      <scheme val="minor"/>
    </font>
    <font>
      <b/>
      <sz val="11"/>
      <color indexed="8"/>
      <name val="Calibri"/>
      <family val="2"/>
    </font>
    <font>
      <sz val="11"/>
      <color indexed="9"/>
      <name val="Calibri"/>
      <family val="2"/>
    </font>
    <font>
      <sz val="12"/>
      <name val="Arial"/>
      <family val="2"/>
    </font>
    <font>
      <b/>
      <sz val="12"/>
      <color indexed="10"/>
      <name val="Arial"/>
      <family val="2"/>
    </font>
    <font>
      <sz val="12"/>
      <color indexed="10"/>
      <name val="Arial"/>
      <family val="2"/>
    </font>
    <font>
      <sz val="10"/>
      <color indexed="10"/>
      <name val="Arial"/>
      <family val="2"/>
    </font>
    <font>
      <b/>
      <sz val="12"/>
      <name val="Arial"/>
      <family val="2"/>
    </font>
    <font>
      <b/>
      <sz val="9"/>
      <name val="Arial"/>
      <family val="2"/>
    </font>
    <font>
      <sz val="9"/>
      <name val="Arial"/>
      <family val="2"/>
    </font>
    <font>
      <sz val="8"/>
      <name val="Calibri"/>
      <family val="2"/>
    </font>
    <font>
      <b/>
      <sz val="12"/>
      <color indexed="8"/>
      <name val="Calibri"/>
      <family val="2"/>
    </font>
    <font>
      <b/>
      <sz val="21"/>
      <name val="Arial"/>
      <family val="2"/>
    </font>
    <font>
      <sz val="21"/>
      <name val="Arial"/>
      <family val="2"/>
    </font>
    <font>
      <sz val="21"/>
      <color indexed="8"/>
      <name val="Calibri"/>
      <family val="2"/>
    </font>
    <font>
      <sz val="12"/>
      <color indexed="8"/>
      <name val="Arial"/>
      <family val="2"/>
    </font>
    <font>
      <sz val="11"/>
      <color indexed="8"/>
      <name val="Arial"/>
      <family val="2"/>
    </font>
    <font>
      <b/>
      <sz val="20"/>
      <name val="Arial"/>
      <family val="2"/>
    </font>
    <font>
      <b/>
      <sz val="9"/>
      <color indexed="8"/>
      <name val="Arial"/>
      <family val="2"/>
    </font>
    <font>
      <sz val="11"/>
      <name val="Calibri"/>
      <family val="2"/>
    </font>
    <font>
      <b/>
      <sz val="12"/>
      <name val="Calibri"/>
      <family val="2"/>
    </font>
    <font>
      <sz val="10"/>
      <color indexed="8"/>
      <name val="Calibri"/>
      <family val="2"/>
    </font>
    <font>
      <sz val="11"/>
      <color indexed="10"/>
      <name val="Calibri"/>
      <family val="2"/>
    </font>
    <font>
      <b/>
      <sz val="12"/>
      <color indexed="56"/>
      <name val="Calibri"/>
      <family val="2"/>
    </font>
    <font>
      <b/>
      <sz val="12"/>
      <color indexed="8"/>
      <name val="Calibri"/>
      <family val="2"/>
    </font>
    <font>
      <sz val="11"/>
      <color indexed="8"/>
      <name val="Calibri"/>
      <family val="2"/>
    </font>
  </fonts>
  <fills count="14">
    <fill>
      <patternFill patternType="none"/>
    </fill>
    <fill>
      <patternFill patternType="gray125"/>
    </fill>
    <fill>
      <patternFill patternType="solid">
        <fgColor indexed="15"/>
        <bgColor indexed="64"/>
      </patternFill>
    </fill>
    <fill>
      <patternFill patternType="solid">
        <fgColor indexed="22"/>
        <bgColor indexed="64"/>
      </patternFill>
    </fill>
    <fill>
      <patternFill patternType="solid">
        <fgColor indexed="43"/>
        <bgColor indexed="64"/>
      </patternFill>
    </fill>
    <fill>
      <patternFill patternType="solid">
        <fgColor indexed="42"/>
        <bgColor indexed="64"/>
      </patternFill>
    </fill>
    <fill>
      <patternFill patternType="solid">
        <fgColor indexed="47"/>
        <bgColor indexed="64"/>
      </patternFill>
    </fill>
    <fill>
      <patternFill patternType="solid">
        <fgColor indexed="10"/>
        <bgColor indexed="64"/>
      </patternFill>
    </fill>
    <fill>
      <patternFill patternType="solid">
        <fgColor indexed="44"/>
        <bgColor indexed="64"/>
      </patternFill>
    </fill>
    <fill>
      <patternFill patternType="solid">
        <fgColor indexed="41"/>
        <bgColor indexed="64"/>
      </patternFill>
    </fill>
    <fill>
      <patternFill patternType="solid">
        <fgColor indexed="13"/>
        <bgColor indexed="64"/>
      </patternFill>
    </fill>
    <fill>
      <patternFill patternType="solid">
        <fgColor indexed="27"/>
        <bgColor indexed="64"/>
      </patternFill>
    </fill>
    <fill>
      <patternFill patternType="solid">
        <fgColor indexed="23"/>
        <bgColor indexed="64"/>
      </patternFill>
    </fill>
    <fill>
      <patternFill patternType="solid">
        <fgColor indexed="11"/>
        <bgColor indexed="64"/>
      </patternFill>
    </fill>
  </fills>
  <borders count="2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ck">
        <color indexed="12"/>
      </left>
      <right/>
      <top style="thick">
        <color indexed="12"/>
      </top>
      <bottom/>
      <diagonal/>
    </border>
    <border>
      <left/>
      <right/>
      <top style="thick">
        <color indexed="12"/>
      </top>
      <bottom/>
      <diagonal/>
    </border>
    <border>
      <left/>
      <right style="thick">
        <color indexed="12"/>
      </right>
      <top style="thick">
        <color indexed="12"/>
      </top>
      <bottom/>
      <diagonal/>
    </border>
    <border>
      <left style="thick">
        <color indexed="12"/>
      </left>
      <right/>
      <top/>
      <bottom/>
      <diagonal/>
    </border>
    <border>
      <left/>
      <right style="thick">
        <color indexed="12"/>
      </right>
      <top/>
      <bottom/>
      <diagonal/>
    </border>
    <border>
      <left style="thin">
        <color indexed="64"/>
      </left>
      <right style="thick">
        <color indexed="12"/>
      </right>
      <top style="thin">
        <color indexed="64"/>
      </top>
      <bottom style="thin">
        <color indexed="64"/>
      </bottom>
      <diagonal/>
    </border>
    <border>
      <left style="thick">
        <color indexed="12"/>
      </left>
      <right/>
      <top/>
      <bottom style="thick">
        <color indexed="12"/>
      </bottom>
      <diagonal/>
    </border>
    <border>
      <left/>
      <right/>
      <top/>
      <bottom style="thick">
        <color indexed="12"/>
      </bottom>
      <diagonal/>
    </border>
    <border>
      <left style="hair">
        <color indexed="64"/>
      </left>
      <right style="hair">
        <color indexed="64"/>
      </right>
      <top style="hair">
        <color indexed="64"/>
      </top>
      <bottom style="hair">
        <color indexed="64"/>
      </bottom>
      <diagonal/>
    </border>
    <border>
      <left style="thin">
        <color indexed="64"/>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style="thin">
        <color indexed="64"/>
      </left>
      <right style="thin">
        <color indexed="64"/>
      </right>
      <top style="thin">
        <color indexed="64"/>
      </top>
      <bottom style="thick">
        <color indexed="12"/>
      </bottom>
      <diagonal/>
    </border>
    <border>
      <left style="thin">
        <color indexed="64"/>
      </left>
      <right style="thick">
        <color indexed="12"/>
      </right>
      <top style="thin">
        <color indexed="64"/>
      </top>
      <bottom style="thick">
        <color indexed="12"/>
      </bottom>
      <diagonal/>
    </border>
    <border>
      <left style="hair">
        <color indexed="64"/>
      </left>
      <right style="hair">
        <color indexed="64"/>
      </right>
      <top style="hair">
        <color indexed="64"/>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s>
  <cellStyleXfs count="1">
    <xf numFmtId="0" fontId="0" fillId="0" borderId="0"/>
  </cellStyleXfs>
  <cellXfs count="135">
    <xf numFmtId="0" fontId="0" fillId="0" borderId="0" xfId="0"/>
    <xf numFmtId="0" fontId="0" fillId="2" borderId="0" xfId="0" applyFill="1" applyBorder="1" applyAlignment="1">
      <alignment horizontal="center"/>
    </xf>
    <xf numFmtId="0" fontId="0" fillId="0" borderId="0" xfId="0" applyNumberFormat="1"/>
    <xf numFmtId="0" fontId="0" fillId="0" borderId="0" xfId="0" applyNumberFormat="1" applyAlignment="1">
      <alignment horizontal="left"/>
    </xf>
    <xf numFmtId="0" fontId="7" fillId="0" borderId="0" xfId="0" applyNumberFormat="1" applyFont="1" applyAlignment="1">
      <alignment vertical="top"/>
    </xf>
    <xf numFmtId="0" fontId="3" fillId="0" borderId="0" xfId="0" applyNumberFormat="1" applyFont="1" applyAlignment="1">
      <alignment vertical="top"/>
    </xf>
    <xf numFmtId="0" fontId="7" fillId="0" borderId="0" xfId="0" applyNumberFormat="1" applyFont="1" applyAlignment="1">
      <alignment horizontal="left" vertical="top"/>
    </xf>
    <xf numFmtId="0" fontId="3" fillId="0" borderId="0" xfId="0" applyNumberFormat="1" applyFont="1"/>
    <xf numFmtId="0" fontId="8" fillId="0" borderId="0" xfId="0" applyNumberFormat="1" applyFont="1" applyBorder="1" applyAlignment="1">
      <alignment vertical="center"/>
    </xf>
    <xf numFmtId="0" fontId="9" fillId="0" borderId="0" xfId="0" applyNumberFormat="1" applyFont="1"/>
    <xf numFmtId="49" fontId="9" fillId="0" borderId="0" xfId="0" applyNumberFormat="1" applyFont="1" applyAlignment="1">
      <alignment horizontal="left"/>
    </xf>
    <xf numFmtId="0" fontId="9" fillId="0" borderId="0" xfId="0" applyNumberFormat="1" applyFont="1" applyAlignment="1">
      <alignment horizontal="left"/>
    </xf>
    <xf numFmtId="49" fontId="7" fillId="0" borderId="0" xfId="0" applyNumberFormat="1" applyFont="1" applyAlignment="1">
      <alignment horizontal="left" vertical="top"/>
    </xf>
    <xf numFmtId="0" fontId="7" fillId="0" borderId="0" xfId="0" applyNumberFormat="1" applyFont="1" applyAlignment="1">
      <alignment horizontal="right" vertical="top"/>
    </xf>
    <xf numFmtId="0" fontId="8" fillId="0" borderId="0" xfId="0" applyNumberFormat="1" applyFont="1" applyAlignment="1">
      <alignment horizontal="left" vertical="top"/>
    </xf>
    <xf numFmtId="1" fontId="7" fillId="0" borderId="0" xfId="0" applyNumberFormat="1" applyFont="1" applyAlignment="1">
      <alignment vertical="top"/>
    </xf>
    <xf numFmtId="0" fontId="7" fillId="3" borderId="1" xfId="0" applyNumberFormat="1" applyFont="1" applyFill="1" applyBorder="1" applyAlignment="1">
      <alignment vertical="top"/>
    </xf>
    <xf numFmtId="0" fontId="0" fillId="3" borderId="2" xfId="0" applyFill="1" applyBorder="1"/>
    <xf numFmtId="0" fontId="7" fillId="3" borderId="3" xfId="0" applyNumberFormat="1" applyFont="1" applyFill="1" applyBorder="1" applyAlignment="1">
      <alignment vertical="top"/>
    </xf>
    <xf numFmtId="0" fontId="0" fillId="3" borderId="0" xfId="0" applyFill="1" applyBorder="1"/>
    <xf numFmtId="0" fontId="7" fillId="3" borderId="4" xfId="0" applyNumberFormat="1" applyFont="1" applyFill="1" applyBorder="1" applyAlignment="1">
      <alignment vertical="top"/>
    </xf>
    <xf numFmtId="0" fontId="0" fillId="3" borderId="5" xfId="0" applyFill="1" applyBorder="1"/>
    <xf numFmtId="164" fontId="0" fillId="0" borderId="0" xfId="0" applyNumberFormat="1"/>
    <xf numFmtId="0" fontId="0" fillId="4" borderId="0" xfId="0" applyFill="1"/>
    <xf numFmtId="2" fontId="0" fillId="3" borderId="6" xfId="0" applyNumberFormat="1" applyFill="1" applyBorder="1"/>
    <xf numFmtId="2" fontId="11" fillId="3" borderId="6" xfId="0" applyNumberFormat="1" applyFont="1" applyFill="1" applyBorder="1"/>
    <xf numFmtId="1" fontId="0" fillId="3" borderId="6" xfId="0" applyNumberFormat="1" applyFill="1" applyBorder="1"/>
    <xf numFmtId="0" fontId="0" fillId="5" borderId="6" xfId="0" applyFill="1" applyBorder="1"/>
    <xf numFmtId="0" fontId="0" fillId="5" borderId="0" xfId="0" applyFill="1"/>
    <xf numFmtId="0" fontId="0" fillId="6" borderId="0" xfId="0" applyFill="1"/>
    <xf numFmtId="0" fontId="11" fillId="0" borderId="0" xfId="0" applyNumberFormat="1" applyFont="1"/>
    <xf numFmtId="0" fontId="12" fillId="0" borderId="0" xfId="0" applyNumberFormat="1" applyFont="1" applyBorder="1" applyAlignment="1"/>
    <xf numFmtId="0" fontId="13" fillId="0" borderId="0" xfId="0" applyNumberFormat="1" applyFont="1" applyAlignment="1"/>
    <xf numFmtId="0" fontId="14" fillId="0" borderId="0" xfId="0" applyFont="1"/>
    <xf numFmtId="1" fontId="2" fillId="7" borderId="0" xfId="0" applyNumberFormat="1" applyFont="1" applyFill="1" applyBorder="1" applyAlignment="1">
      <alignment horizontal="left"/>
    </xf>
    <xf numFmtId="1" fontId="2" fillId="7" borderId="0" xfId="0" applyNumberFormat="1" applyFont="1" applyFill="1" applyAlignment="1">
      <alignment horizontal="left"/>
    </xf>
    <xf numFmtId="0" fontId="0" fillId="8" borderId="6" xfId="0" applyFill="1" applyBorder="1"/>
    <xf numFmtId="2" fontId="0" fillId="0" borderId="6" xfId="0" applyNumberFormat="1" applyBorder="1"/>
    <xf numFmtId="0" fontId="0" fillId="0" borderId="0" xfId="0" applyFill="1"/>
    <xf numFmtId="0" fontId="0" fillId="9" borderId="6" xfId="0" applyFill="1" applyBorder="1"/>
    <xf numFmtId="0" fontId="0" fillId="4" borderId="0" xfId="0" applyFill="1" applyBorder="1"/>
    <xf numFmtId="0" fontId="0" fillId="0" borderId="0" xfId="0" applyBorder="1"/>
    <xf numFmtId="0" fontId="0" fillId="0" borderId="7" xfId="0" applyBorder="1"/>
    <xf numFmtId="0" fontId="0" fillId="0" borderId="8" xfId="0" applyBorder="1"/>
    <xf numFmtId="0" fontId="0" fillId="0" borderId="9" xfId="0" applyBorder="1"/>
    <xf numFmtId="0" fontId="0" fillId="0" borderId="10" xfId="0" applyBorder="1"/>
    <xf numFmtId="0" fontId="0" fillId="0" borderId="11" xfId="0" applyBorder="1"/>
    <xf numFmtId="0" fontId="0" fillId="8" borderId="12" xfId="0" applyFill="1" applyBorder="1"/>
    <xf numFmtId="0" fontId="0" fillId="5" borderId="12" xfId="0" applyFill="1" applyBorder="1"/>
    <xf numFmtId="2" fontId="0" fillId="0" borderId="12" xfId="0" applyNumberFormat="1" applyBorder="1"/>
    <xf numFmtId="0" fontId="0" fillId="0" borderId="13" xfId="0" applyBorder="1"/>
    <xf numFmtId="0" fontId="0" fillId="0" borderId="14" xfId="0" applyBorder="1"/>
    <xf numFmtId="0" fontId="0" fillId="10" borderId="6" xfId="0" applyFill="1" applyBorder="1"/>
    <xf numFmtId="0" fontId="15" fillId="0" borderId="0" xfId="0" applyFont="1" applyAlignment="1">
      <alignment horizontal="justify" vertical="top" wrapText="1"/>
    </xf>
    <xf numFmtId="0" fontId="15" fillId="0" borderId="0" xfId="0" applyFont="1" applyAlignment="1">
      <alignment horizontal="justify" vertical="top"/>
    </xf>
    <xf numFmtId="0" fontId="16" fillId="0" borderId="0" xfId="0" applyFont="1" applyAlignment="1">
      <alignment horizontal="justify" vertical="top"/>
    </xf>
    <xf numFmtId="0" fontId="0" fillId="0" borderId="0" xfId="0" applyAlignment="1">
      <alignment wrapText="1"/>
    </xf>
    <xf numFmtId="0" fontId="0" fillId="7" borderId="0" xfId="0" applyFill="1"/>
    <xf numFmtId="0" fontId="0" fillId="0" borderId="0" xfId="0" applyAlignment="1">
      <alignment horizontal="justify" vertical="top" wrapText="1"/>
    </xf>
    <xf numFmtId="2" fontId="0" fillId="0" borderId="3" xfId="0" applyNumberFormat="1" applyFill="1" applyBorder="1"/>
    <xf numFmtId="2" fontId="11" fillId="0" borderId="3" xfId="0" applyNumberFormat="1" applyFont="1" applyFill="1" applyBorder="1"/>
    <xf numFmtId="1" fontId="0" fillId="0" borderId="3" xfId="0" applyNumberFormat="1" applyFill="1" applyBorder="1"/>
    <xf numFmtId="0" fontId="0" fillId="4" borderId="15" xfId="0" applyFill="1" applyBorder="1"/>
    <xf numFmtId="0" fontId="17" fillId="0" borderId="0" xfId="0" applyNumberFormat="1" applyFont="1" applyAlignment="1">
      <alignment horizontal="right"/>
    </xf>
    <xf numFmtId="0" fontId="17" fillId="0" borderId="0" xfId="0" applyNumberFormat="1" applyFont="1" applyBorder="1" applyAlignment="1"/>
    <xf numFmtId="2" fontId="0" fillId="3" borderId="16" xfId="0" applyNumberFormat="1" applyFill="1" applyBorder="1"/>
    <xf numFmtId="2" fontId="11" fillId="3" borderId="16" xfId="0" applyNumberFormat="1" applyFont="1" applyFill="1" applyBorder="1"/>
    <xf numFmtId="1" fontId="0" fillId="3" borderId="16" xfId="0" applyNumberFormat="1" applyFill="1" applyBorder="1"/>
    <xf numFmtId="2" fontId="1" fillId="0" borderId="3" xfId="0" applyNumberFormat="1" applyFont="1" applyFill="1" applyBorder="1"/>
    <xf numFmtId="1" fontId="1" fillId="0" borderId="3" xfId="0" applyNumberFormat="1" applyFont="1" applyFill="1" applyBorder="1"/>
    <xf numFmtId="0" fontId="17" fillId="0" borderId="0" xfId="0" applyNumberFormat="1" applyFont="1" applyAlignment="1">
      <alignment horizontal="left"/>
    </xf>
    <xf numFmtId="0" fontId="0" fillId="5" borderId="6" xfId="0" applyNumberFormat="1" applyFill="1" applyBorder="1"/>
    <xf numFmtId="0" fontId="3" fillId="11" borderId="17" xfId="0" applyFont="1" applyFill="1" applyBorder="1" applyAlignment="1">
      <alignment horizontal="left"/>
    </xf>
    <xf numFmtId="0" fontId="4" fillId="11" borderId="18" xfId="0" applyFont="1" applyFill="1" applyBorder="1" applyAlignment="1">
      <alignment horizontal="left"/>
    </xf>
    <xf numFmtId="0" fontId="3" fillId="11" borderId="18" xfId="0" applyFont="1" applyFill="1" applyBorder="1" applyAlignment="1">
      <alignment horizontal="left"/>
    </xf>
    <xf numFmtId="0" fontId="5" fillId="11" borderId="18" xfId="0" applyFont="1" applyFill="1" applyBorder="1" applyAlignment="1">
      <alignment horizontal="left"/>
    </xf>
    <xf numFmtId="0" fontId="3" fillId="11" borderId="18" xfId="0" applyFont="1" applyFill="1" applyBorder="1" applyAlignment="1">
      <alignment horizontal="center"/>
    </xf>
    <xf numFmtId="0" fontId="3" fillId="11" borderId="19" xfId="0" applyFont="1" applyFill="1" applyBorder="1" applyAlignment="1">
      <alignment horizontal="left"/>
    </xf>
    <xf numFmtId="0" fontId="4" fillId="11" borderId="0" xfId="0" applyFont="1" applyFill="1" applyBorder="1" applyAlignment="1">
      <alignment horizontal="left"/>
    </xf>
    <xf numFmtId="0" fontId="3" fillId="11" borderId="0" xfId="0" applyFont="1" applyFill="1" applyBorder="1" applyAlignment="1">
      <alignment horizontal="left"/>
    </xf>
    <xf numFmtId="0" fontId="5" fillId="11" borderId="0" xfId="0" applyFont="1" applyFill="1" applyBorder="1" applyAlignment="1">
      <alignment horizontal="left"/>
    </xf>
    <xf numFmtId="0" fontId="3" fillId="11" borderId="0" xfId="0" applyFont="1" applyFill="1" applyBorder="1" applyAlignment="1">
      <alignment horizontal="center"/>
    </xf>
    <xf numFmtId="0" fontId="0" fillId="11" borderId="19" xfId="0" applyFill="1" applyBorder="1" applyAlignment="1">
      <alignment horizontal="left"/>
    </xf>
    <xf numFmtId="0" fontId="0" fillId="11" borderId="0" xfId="0" applyFill="1" applyBorder="1" applyAlignment="1">
      <alignment horizontal="left"/>
    </xf>
    <xf numFmtId="0" fontId="6" fillId="11" borderId="0" xfId="0" applyFont="1" applyFill="1" applyBorder="1" applyAlignment="1">
      <alignment horizontal="left"/>
    </xf>
    <xf numFmtId="0" fontId="0" fillId="11" borderId="0" xfId="0" applyFill="1" applyBorder="1" applyAlignment="1">
      <alignment horizontal="center"/>
    </xf>
    <xf numFmtId="2" fontId="0" fillId="0" borderId="0" xfId="0" applyNumberFormat="1"/>
    <xf numFmtId="0" fontId="0" fillId="9" borderId="6" xfId="0" applyNumberFormat="1" applyFill="1" applyBorder="1"/>
    <xf numFmtId="0" fontId="0" fillId="5" borderId="12" xfId="0" applyNumberFormat="1" applyFill="1" applyBorder="1"/>
    <xf numFmtId="2" fontId="11" fillId="0" borderId="0" xfId="0" applyNumberFormat="1" applyFont="1" applyFill="1" applyBorder="1"/>
    <xf numFmtId="2" fontId="0" fillId="0" borderId="20" xfId="0" applyNumberFormat="1" applyBorder="1"/>
    <xf numFmtId="2" fontId="0" fillId="0" borderId="21" xfId="0" applyNumberFormat="1" applyBorder="1"/>
    <xf numFmtId="49" fontId="0" fillId="0" borderId="0" xfId="0" applyNumberFormat="1" applyBorder="1"/>
    <xf numFmtId="0" fontId="0" fillId="8" borderId="6" xfId="0" applyFill="1" applyBorder="1" applyAlignment="1">
      <alignment horizontal="center"/>
    </xf>
    <xf numFmtId="0" fontId="0" fillId="5" borderId="6" xfId="0" applyFill="1" applyBorder="1" applyAlignment="1">
      <alignment horizontal="center"/>
    </xf>
    <xf numFmtId="0" fontId="0" fillId="5" borderId="6" xfId="0" applyNumberFormat="1" applyFill="1" applyBorder="1" applyAlignment="1">
      <alignment horizontal="center"/>
    </xf>
    <xf numFmtId="0" fontId="0" fillId="8" borderId="12" xfId="0" applyFill="1" applyBorder="1" applyAlignment="1">
      <alignment horizontal="center"/>
    </xf>
    <xf numFmtId="0" fontId="0" fillId="5" borderId="12" xfId="0" applyNumberFormat="1" applyFill="1" applyBorder="1" applyAlignment="1">
      <alignment horizontal="center"/>
    </xf>
    <xf numFmtId="2" fontId="0" fillId="0" borderId="0" xfId="0" applyNumberFormat="1" applyBorder="1"/>
    <xf numFmtId="0" fontId="0" fillId="0" borderId="10" xfId="0" applyBorder="1" applyAlignment="1">
      <alignment horizontal="center"/>
    </xf>
    <xf numFmtId="0" fontId="0" fillId="5" borderId="12" xfId="0" applyFill="1" applyBorder="1" applyAlignment="1">
      <alignment horizontal="center"/>
    </xf>
    <xf numFmtId="0" fontId="0" fillId="0" borderId="0" xfId="0" applyBorder="1" applyAlignment="1">
      <alignment horizontal="center"/>
    </xf>
    <xf numFmtId="0" fontId="0" fillId="6" borderId="22" xfId="0" applyFill="1" applyBorder="1" applyAlignment="1">
      <alignment horizontal="center"/>
    </xf>
    <xf numFmtId="0" fontId="0" fillId="8" borderId="22" xfId="0" applyFill="1" applyBorder="1" applyAlignment="1">
      <alignment horizontal="center"/>
    </xf>
    <xf numFmtId="0" fontId="0" fillId="12" borderId="22" xfId="0" applyFill="1" applyBorder="1" applyAlignment="1">
      <alignment horizontal="center"/>
    </xf>
    <xf numFmtId="0" fontId="0" fillId="13" borderId="22" xfId="0" applyFill="1" applyBorder="1" applyAlignment="1">
      <alignment horizontal="center"/>
    </xf>
    <xf numFmtId="0" fontId="0" fillId="6" borderId="15" xfId="0" applyFill="1" applyBorder="1" applyAlignment="1">
      <alignment horizontal="center"/>
    </xf>
    <xf numFmtId="0" fontId="0" fillId="8" borderId="15" xfId="0" applyFill="1" applyBorder="1" applyAlignment="1">
      <alignment horizontal="center"/>
    </xf>
    <xf numFmtId="2" fontId="0" fillId="12" borderId="15" xfId="0" applyNumberFormat="1" applyFill="1" applyBorder="1" applyAlignment="1">
      <alignment horizontal="center"/>
    </xf>
    <xf numFmtId="0" fontId="0" fillId="13" borderId="15" xfId="0" applyFill="1" applyBorder="1" applyAlignment="1">
      <alignment horizontal="center"/>
    </xf>
    <xf numFmtId="0" fontId="19" fillId="8" borderId="6" xfId="0" applyFont="1" applyFill="1" applyBorder="1" applyAlignment="1">
      <alignment horizontal="center"/>
    </xf>
    <xf numFmtId="0" fontId="19" fillId="0" borderId="0" xfId="0" applyFont="1" applyBorder="1"/>
    <xf numFmtId="2" fontId="20" fillId="0" borderId="0" xfId="0" applyNumberFormat="1" applyFont="1" applyFill="1" applyBorder="1" applyAlignment="1"/>
    <xf numFmtId="2" fontId="20" fillId="0" borderId="0" xfId="0" applyNumberFormat="1" applyFont="1" applyAlignment="1"/>
    <xf numFmtId="2" fontId="20" fillId="0" borderId="0" xfId="0" quotePrefix="1" applyNumberFormat="1" applyFont="1" applyAlignment="1"/>
    <xf numFmtId="0" fontId="22" fillId="8" borderId="6" xfId="0" applyFont="1" applyFill="1" applyBorder="1" applyAlignment="1">
      <alignment horizontal="center"/>
    </xf>
    <xf numFmtId="0" fontId="22" fillId="8" borderId="12" xfId="0" applyFont="1" applyFill="1" applyBorder="1"/>
    <xf numFmtId="0" fontId="19" fillId="8" borderId="6" xfId="0" applyFont="1" applyFill="1" applyBorder="1"/>
    <xf numFmtId="2" fontId="7" fillId="0" borderId="0" xfId="0" applyNumberFormat="1" applyFont="1" applyAlignment="1">
      <alignment vertical="top"/>
    </xf>
    <xf numFmtId="2" fontId="23" fillId="0" borderId="0" xfId="0" applyNumberFormat="1" applyFont="1" applyFill="1" applyBorder="1" applyAlignment="1"/>
    <xf numFmtId="2" fontId="23" fillId="0" borderId="0" xfId="0" quotePrefix="1" applyNumberFormat="1" applyFont="1" applyAlignment="1"/>
    <xf numFmtId="2" fontId="0" fillId="3" borderId="16" xfId="0" applyNumberFormat="1" applyFill="1" applyBorder="1" applyAlignment="1">
      <alignment horizontal="right"/>
    </xf>
    <xf numFmtId="2" fontId="23" fillId="0" borderId="0" xfId="0" applyNumberFormat="1" applyFont="1" applyAlignment="1"/>
    <xf numFmtId="0" fontId="0" fillId="8" borderId="6" xfId="0" applyFont="1" applyFill="1" applyBorder="1" applyAlignment="1">
      <alignment horizontal="center"/>
    </xf>
    <xf numFmtId="2" fontId="23" fillId="0" borderId="0" xfId="0" applyNumberFormat="1" applyFont="1" applyFill="1" applyBorder="1"/>
    <xf numFmtId="0" fontId="0" fillId="0" borderId="10" xfId="0" applyBorder="1" applyAlignment="1">
      <alignment wrapText="1"/>
    </xf>
    <xf numFmtId="0" fontId="0" fillId="9" borderId="23" xfId="0" applyFill="1" applyBorder="1" applyAlignment="1">
      <alignment horizontal="center" vertical="center"/>
    </xf>
    <xf numFmtId="0" fontId="0" fillId="0" borderId="24" xfId="0" applyBorder="1" applyAlignment="1">
      <alignment horizontal="center" vertical="center"/>
    </xf>
    <xf numFmtId="0" fontId="0" fillId="9" borderId="6" xfId="0" applyFill="1" applyBorder="1" applyAlignment="1">
      <alignment wrapText="1"/>
    </xf>
    <xf numFmtId="0" fontId="0" fillId="0" borderId="0" xfId="0" applyFont="1" applyBorder="1" applyAlignment="1">
      <alignment horizontal="justify" vertical="top" wrapText="1"/>
    </xf>
    <xf numFmtId="0" fontId="0" fillId="0" borderId="5" xfId="0" applyFont="1" applyBorder="1" applyAlignment="1">
      <alignment horizontal="justify" vertical="top" wrapText="1"/>
    </xf>
    <xf numFmtId="0" fontId="0" fillId="0" borderId="0" xfId="0" applyBorder="1" applyAlignment="1">
      <alignment horizontal="justify" vertical="top" wrapText="1"/>
    </xf>
    <xf numFmtId="0" fontId="0" fillId="0" borderId="0" xfId="0" applyAlignment="1">
      <alignment horizontal="justify" vertical="top" wrapText="1"/>
    </xf>
    <xf numFmtId="0" fontId="21" fillId="0" borderId="0" xfId="0" applyFont="1" applyBorder="1" applyAlignment="1">
      <alignment horizontal="justify" vertical="top" wrapText="1"/>
    </xf>
    <xf numFmtId="0" fontId="21" fillId="0" borderId="0" xfId="0" applyFont="1" applyAlignment="1">
      <alignment horizontal="justify" vertical="top" wrapText="1"/>
    </xf>
  </cellXfs>
  <cellStyles count="1">
    <cellStyle name="Normal" xfId="0" builtinId="0"/>
  </cellStyles>
  <dxfs count="2">
    <dxf>
      <fill>
        <patternFill>
          <bgColor indexed="10"/>
        </patternFill>
      </fill>
    </dxf>
    <dxf>
      <fill>
        <patternFill>
          <bgColor indexed="17"/>
        </patternFill>
      </fill>
    </dxf>
  </dxfs>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microsoft.com/office/2006/relationships/vbaProject" Target="vbaProject.bin"/><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c:lang val="en-CA"/>
  <c:chart>
    <c:title>
      <c:tx>
        <c:rich>
          <a:bodyPr/>
          <a:lstStyle/>
          <a:p>
            <a:pPr>
              <a:defRPr sz="1800" b="0" i="0" u="none" strike="noStrike" baseline="0">
                <a:solidFill>
                  <a:srgbClr val="000000"/>
                </a:solidFill>
                <a:latin typeface="Arial"/>
                <a:ea typeface="Arial"/>
                <a:cs typeface="Arial"/>
              </a:defRPr>
            </a:pPr>
            <a:r>
              <a:rPr lang="en-US" sz="1800"/>
              <a:t>Histogram</a:t>
            </a:r>
          </a:p>
        </c:rich>
      </c:tx>
      <c:layout>
        <c:manualLayout>
          <c:xMode val="edge"/>
          <c:yMode val="edge"/>
          <c:x val="0.39379160531762797"/>
          <c:y val="3.2500000000000001E-2"/>
        </c:manualLayout>
      </c:layout>
      <c:spPr>
        <a:noFill/>
        <a:ln w="25400">
          <a:noFill/>
        </a:ln>
      </c:spPr>
    </c:title>
    <c:view3D>
      <c:hPercent val="54"/>
      <c:depthPercent val="100"/>
      <c:rAngAx val="1"/>
    </c:view3D>
    <c:floor>
      <c:spPr>
        <a:solidFill>
          <a:srgbClr val="C0C0C0"/>
        </a:solidFill>
        <a:ln w="3175">
          <a:solidFill>
            <a:srgbClr val="000000"/>
          </a:solidFill>
          <a:prstDash val="solid"/>
        </a:ln>
      </c:spPr>
    </c:floor>
    <c:sideWall>
      <c:spPr>
        <a:solidFill>
          <a:srgbClr val="C0C0C0"/>
        </a:solidFill>
        <a:ln w="12700">
          <a:solidFill>
            <a:srgbClr val="808080"/>
          </a:solidFill>
          <a:prstDash val="solid"/>
        </a:ln>
      </c:spPr>
    </c:sideWall>
    <c:backWall>
      <c:spPr>
        <a:solidFill>
          <a:srgbClr val="C0C0C0"/>
        </a:solidFill>
        <a:ln w="12700">
          <a:solidFill>
            <a:srgbClr val="808080"/>
          </a:solidFill>
          <a:prstDash val="solid"/>
        </a:ln>
      </c:spPr>
    </c:backWall>
    <c:plotArea>
      <c:layout>
        <c:manualLayout>
          <c:layoutTarget val="inner"/>
          <c:xMode val="edge"/>
          <c:yMode val="edge"/>
          <c:x val="8.3333466307742188E-2"/>
          <c:y val="0.17250021057154616"/>
          <c:w val="0.88562232821169096"/>
          <c:h val="0.70000085449323091"/>
        </c:manualLayout>
      </c:layout>
      <c:bar3DChart>
        <c:barDir val="col"/>
        <c:grouping val="clustered"/>
        <c:ser>
          <c:idx val="0"/>
          <c:order val="0"/>
          <c:tx>
            <c:strRef>
              <c:f>Frequency!$B$3</c:f>
              <c:strCache>
                <c:ptCount val="1"/>
                <c:pt idx="0">
                  <c:v>Kgn</c:v>
                </c:pt>
              </c:strCache>
            </c:strRef>
          </c:tx>
          <c:spPr>
            <a:solidFill>
              <a:srgbClr val="9999FF"/>
            </a:solidFill>
            <a:ln w="12700">
              <a:solidFill>
                <a:srgbClr val="000000"/>
              </a:solidFill>
              <a:prstDash val="solid"/>
            </a:ln>
          </c:spPr>
          <c:cat>
            <c:numRef>
              <c:f>Frequency!$A$6:$A$23</c:f>
              <c:numCache>
                <c:formatCode>General</c:formatCode>
                <c:ptCount val="18"/>
                <c:pt idx="0">
                  <c:v>0.9</c:v>
                </c:pt>
                <c:pt idx="1">
                  <c:v>1</c:v>
                </c:pt>
                <c:pt idx="2">
                  <c:v>1.1000000000000001</c:v>
                </c:pt>
                <c:pt idx="3">
                  <c:v>1.2</c:v>
                </c:pt>
                <c:pt idx="4">
                  <c:v>1.3</c:v>
                </c:pt>
              </c:numCache>
            </c:numRef>
          </c:cat>
          <c:val>
            <c:numRef>
              <c:f>Frequency!$B$7:$B$10</c:f>
              <c:numCache>
                <c:formatCode>General</c:formatCode>
                <c:ptCount val="4"/>
                <c:pt idx="0">
                  <c:v>0</c:v>
                </c:pt>
                <c:pt idx="1">
                  <c:v>2</c:v>
                </c:pt>
                <c:pt idx="2">
                  <c:v>1</c:v>
                </c:pt>
                <c:pt idx="3">
                  <c:v>0</c:v>
                </c:pt>
              </c:numCache>
            </c:numRef>
          </c:val>
        </c:ser>
        <c:gapWidth val="0"/>
        <c:shape val="box"/>
        <c:axId val="62848000"/>
        <c:axId val="53741056"/>
        <c:axId val="0"/>
      </c:bar3DChart>
      <c:catAx>
        <c:axId val="62848000"/>
        <c:scaling>
          <c:orientation val="minMax"/>
        </c:scaling>
        <c:axPos val="b"/>
        <c:title>
          <c:tx>
            <c:rich>
              <a:bodyPr/>
              <a:lstStyle/>
              <a:p>
                <a:pPr>
                  <a:defRPr sz="800" b="1" i="0" u="none" strike="noStrike" baseline="0">
                    <a:solidFill>
                      <a:srgbClr val="000000"/>
                    </a:solidFill>
                    <a:latin typeface="Arial"/>
                    <a:ea typeface="Arial"/>
                    <a:cs typeface="Arial"/>
                  </a:defRPr>
                </a:pPr>
                <a:r>
                  <a:rPr lang="en-US"/>
                  <a:t>Random Ro at 546 nm</a:t>
                </a:r>
              </a:p>
            </c:rich>
          </c:tx>
          <c:layout>
            <c:manualLayout>
              <c:xMode val="edge"/>
              <c:yMode val="edge"/>
              <c:x val="0.37269334016174804"/>
              <c:y val="0.93535275590551181"/>
            </c:manualLayout>
          </c:layout>
          <c:spPr>
            <a:noFill/>
            <a:ln w="25400">
              <a:noFill/>
            </a:ln>
          </c:spPr>
        </c:title>
        <c:numFmt formatCode="General" sourceLinked="1"/>
        <c:tickLblPos val="low"/>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3741056"/>
        <c:crosses val="autoZero"/>
        <c:auto val="1"/>
        <c:lblAlgn val="ctr"/>
        <c:lblOffset val="100"/>
        <c:tickLblSkip val="1"/>
        <c:tickMarkSkip val="1"/>
      </c:catAx>
      <c:valAx>
        <c:axId val="53741056"/>
        <c:scaling>
          <c:orientation val="minMax"/>
        </c:scaling>
        <c:axPos val="l"/>
        <c:majorGridlines>
          <c:spPr>
            <a:ln w="3175">
              <a:solidFill>
                <a:srgbClr val="000000"/>
              </a:solidFill>
              <a:prstDash val="solid"/>
            </a:ln>
          </c:spPr>
        </c:majorGridlines>
        <c:title>
          <c:tx>
            <c:rich>
              <a:bodyPr/>
              <a:lstStyle/>
              <a:p>
                <a:pPr>
                  <a:defRPr sz="800" b="1" i="0" u="none" strike="noStrike" baseline="0">
                    <a:solidFill>
                      <a:srgbClr val="000000"/>
                    </a:solidFill>
                    <a:latin typeface="Arial"/>
                    <a:ea typeface="Arial"/>
                    <a:cs typeface="Arial"/>
                  </a:defRPr>
                </a:pPr>
                <a:r>
                  <a:rPr lang="en-US"/>
                  <a:t>Frequency</a:t>
                </a:r>
              </a:p>
            </c:rich>
          </c:tx>
          <c:layout>
            <c:manualLayout>
              <c:xMode val="edge"/>
              <c:yMode val="edge"/>
              <c:x val="3.7581716919531397E-2"/>
              <c:y val="0.47250052493438316"/>
            </c:manualLayout>
          </c:layout>
          <c:spPr>
            <a:noFill/>
            <a:ln w="25400">
              <a:noFill/>
            </a:ln>
          </c:spPr>
        </c:title>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62848000"/>
        <c:crosses val="autoZero"/>
        <c:crossBetween val="between"/>
        <c:majorUnit val="1"/>
      </c:valAx>
      <c:spPr>
        <a:noFill/>
        <a:ln w="25400">
          <a:noFill/>
        </a:ln>
      </c:spPr>
    </c:plotArea>
    <c:legend>
      <c:legendPos val="r"/>
      <c:layout>
        <c:manualLayout>
          <c:xMode val="edge"/>
          <c:yMode val="edge"/>
          <c:x val="0.82113951527489082"/>
          <c:y val="0.19750024108916148"/>
          <c:w val="8.4552979790681826E-2"/>
          <c:h val="7.5000091552846135E-2"/>
        </c:manualLayout>
      </c:layout>
      <c:spPr>
        <a:solidFill>
          <a:srgbClr val="FFFFFF"/>
        </a:solidFill>
        <a:ln w="3175">
          <a:solidFill>
            <a:srgbClr val="000000"/>
          </a:solidFill>
          <a:prstDash val="solid"/>
        </a:ln>
      </c:spPr>
      <c:txPr>
        <a:bodyPr/>
        <a:lstStyle/>
        <a:p>
          <a:pPr>
            <a:defRPr sz="920" b="0" i="0" u="none" strike="noStrike" baseline="0">
              <a:solidFill>
                <a:srgbClr val="000000"/>
              </a:solidFill>
              <a:latin typeface="Arial"/>
              <a:ea typeface="Arial"/>
              <a:cs typeface="Arial"/>
            </a:defRPr>
          </a:pPr>
          <a:endParaRPr lang="en-US"/>
        </a:p>
      </c:txPr>
    </c:legend>
    <c:plotVisOnly val="1"/>
    <c:dispBlanksAs val="gap"/>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022" r="0.75000000000000022" t="1" header="0.5" footer="0.5"/>
    <c:pageSetup orientation="landscape"/>
  </c:printSettings>
</c:chartSpace>
</file>

<file path=xl/charts/chart10.xml><?xml version="1.0" encoding="utf-8"?>
<c:chartSpace xmlns:c="http://schemas.openxmlformats.org/drawingml/2006/chart" xmlns:a="http://schemas.openxmlformats.org/drawingml/2006/main" xmlns:r="http://schemas.openxmlformats.org/officeDocument/2006/relationships">
  <c:lang val="en-CA"/>
  <c:chart>
    <c:title>
      <c:tx>
        <c:rich>
          <a:bodyPr/>
          <a:lstStyle/>
          <a:p>
            <a:pPr>
              <a:defRPr sz="1800" b="0" i="0" u="none" strike="noStrike" baseline="0">
                <a:solidFill>
                  <a:srgbClr val="000000"/>
                </a:solidFill>
                <a:latin typeface="Arial"/>
                <a:ea typeface="Arial"/>
                <a:cs typeface="Arial"/>
              </a:defRPr>
            </a:pPr>
            <a:r>
              <a:rPr lang="en-US"/>
              <a:t>Histogram</a:t>
            </a:r>
          </a:p>
        </c:rich>
      </c:tx>
      <c:layout>
        <c:manualLayout>
          <c:xMode val="edge"/>
          <c:yMode val="edge"/>
          <c:x val="0.40553741965398571"/>
          <c:y val="3.2500000000000001E-2"/>
        </c:manualLayout>
      </c:layout>
      <c:spPr>
        <a:noFill/>
        <a:ln w="25400">
          <a:noFill/>
        </a:ln>
      </c:spPr>
    </c:title>
    <c:view3D>
      <c:hPercent val="53"/>
      <c:depthPercent val="100"/>
      <c:rAngAx val="1"/>
    </c:view3D>
    <c:floor>
      <c:spPr>
        <a:solidFill>
          <a:srgbClr val="C0C0C0"/>
        </a:solidFill>
        <a:ln w="3175">
          <a:solidFill>
            <a:srgbClr val="000000"/>
          </a:solidFill>
          <a:prstDash val="solid"/>
        </a:ln>
      </c:spPr>
    </c:floor>
    <c:sideWall>
      <c:spPr>
        <a:solidFill>
          <a:srgbClr val="C0C0C0"/>
        </a:solidFill>
        <a:ln w="12700">
          <a:solidFill>
            <a:srgbClr val="808080"/>
          </a:solidFill>
          <a:prstDash val="solid"/>
        </a:ln>
      </c:spPr>
    </c:sideWall>
    <c:backWall>
      <c:spPr>
        <a:solidFill>
          <a:srgbClr val="C0C0C0"/>
        </a:solidFill>
        <a:ln w="12700">
          <a:solidFill>
            <a:srgbClr val="808080"/>
          </a:solidFill>
          <a:prstDash val="solid"/>
        </a:ln>
      </c:spPr>
    </c:backWall>
    <c:plotArea>
      <c:layout>
        <c:manualLayout>
          <c:layoutTarget val="inner"/>
          <c:xMode val="edge"/>
          <c:yMode val="edge"/>
          <c:x val="7.3289902280130298E-2"/>
          <c:y val="0.16750020446802308"/>
          <c:w val="0.92182410423452765"/>
          <c:h val="0.70000085449323091"/>
        </c:manualLayout>
      </c:layout>
      <c:bar3DChart>
        <c:barDir val="col"/>
        <c:grouping val="clustered"/>
        <c:ser>
          <c:idx val="0"/>
          <c:order val="0"/>
          <c:tx>
            <c:strRef>
              <c:f>Frequency!$AU$3</c:f>
              <c:strCache>
                <c:ptCount val="1"/>
                <c:pt idx="0">
                  <c:v>Kgn</c:v>
                </c:pt>
              </c:strCache>
            </c:strRef>
          </c:tx>
          <c:spPr>
            <a:solidFill>
              <a:srgbClr val="9999FF"/>
            </a:solidFill>
            <a:ln w="12700">
              <a:solidFill>
                <a:srgbClr val="000000"/>
              </a:solidFill>
              <a:prstDash val="solid"/>
            </a:ln>
          </c:spPr>
          <c:cat>
            <c:numRef>
              <c:f>Frequency!$AT$6:$AT$23</c:f>
              <c:numCache>
                <c:formatCode>General</c:formatCode>
                <c:ptCount val="18"/>
                <c:pt idx="0">
                  <c:v>0.9</c:v>
                </c:pt>
                <c:pt idx="1">
                  <c:v>1</c:v>
                </c:pt>
                <c:pt idx="2">
                  <c:v>1.1000000000000001</c:v>
                </c:pt>
                <c:pt idx="3">
                  <c:v>1.2</c:v>
                </c:pt>
                <c:pt idx="4">
                  <c:v>1.3</c:v>
                </c:pt>
                <c:pt idx="5">
                  <c:v>1.4</c:v>
                </c:pt>
                <c:pt idx="6">
                  <c:v>1.5</c:v>
                </c:pt>
                <c:pt idx="7">
                  <c:v>1.6</c:v>
                </c:pt>
              </c:numCache>
            </c:numRef>
          </c:cat>
          <c:val>
            <c:numRef>
              <c:f>Frequency!$AU$7:$AU$13</c:f>
              <c:numCache>
                <c:formatCode>General</c:formatCode>
                <c:ptCount val="7"/>
                <c:pt idx="0">
                  <c:v>0</c:v>
                </c:pt>
                <c:pt idx="1">
                  <c:v>1</c:v>
                </c:pt>
                <c:pt idx="2">
                  <c:v>2</c:v>
                </c:pt>
                <c:pt idx="3">
                  <c:v>2</c:v>
                </c:pt>
                <c:pt idx="4">
                  <c:v>1</c:v>
                </c:pt>
                <c:pt idx="5">
                  <c:v>0</c:v>
                </c:pt>
                <c:pt idx="6">
                  <c:v>0</c:v>
                </c:pt>
              </c:numCache>
            </c:numRef>
          </c:val>
        </c:ser>
        <c:ser>
          <c:idx val="1"/>
          <c:order val="1"/>
          <c:tx>
            <c:strRef>
              <c:f>Frequency!$AV$3</c:f>
              <c:strCache>
                <c:ptCount val="1"/>
                <c:pt idx="0">
                  <c:v>Gr</c:v>
                </c:pt>
              </c:strCache>
            </c:strRef>
          </c:tx>
          <c:spPr>
            <a:solidFill>
              <a:srgbClr val="993366"/>
            </a:solidFill>
            <a:ln w="12700">
              <a:solidFill>
                <a:srgbClr val="000000"/>
              </a:solidFill>
              <a:prstDash val="solid"/>
            </a:ln>
          </c:spPr>
          <c:cat>
            <c:numRef>
              <c:f>Frequency!$AT$6:$AT$23</c:f>
              <c:numCache>
                <c:formatCode>General</c:formatCode>
                <c:ptCount val="18"/>
                <c:pt idx="0">
                  <c:v>0.9</c:v>
                </c:pt>
                <c:pt idx="1">
                  <c:v>1</c:v>
                </c:pt>
                <c:pt idx="2">
                  <c:v>1.1000000000000001</c:v>
                </c:pt>
                <c:pt idx="3">
                  <c:v>1.2</c:v>
                </c:pt>
                <c:pt idx="4">
                  <c:v>1.3</c:v>
                </c:pt>
                <c:pt idx="5">
                  <c:v>1.4</c:v>
                </c:pt>
                <c:pt idx="6">
                  <c:v>1.5</c:v>
                </c:pt>
                <c:pt idx="7">
                  <c:v>1.6</c:v>
                </c:pt>
              </c:numCache>
            </c:numRef>
          </c:cat>
          <c:val>
            <c:numRef>
              <c:f>Frequency!$AV$7:$AV$13</c:f>
              <c:numCache>
                <c:formatCode>General</c:formatCode>
                <c:ptCount val="7"/>
                <c:pt idx="0">
                  <c:v>0</c:v>
                </c:pt>
                <c:pt idx="1">
                  <c:v>2</c:v>
                </c:pt>
                <c:pt idx="2">
                  <c:v>0</c:v>
                </c:pt>
                <c:pt idx="3">
                  <c:v>1</c:v>
                </c:pt>
                <c:pt idx="4">
                  <c:v>0</c:v>
                </c:pt>
                <c:pt idx="5">
                  <c:v>0</c:v>
                </c:pt>
                <c:pt idx="6">
                  <c:v>0</c:v>
                </c:pt>
              </c:numCache>
            </c:numRef>
          </c:val>
        </c:ser>
        <c:gapWidth val="0"/>
        <c:shape val="box"/>
        <c:axId val="54326400"/>
        <c:axId val="54328320"/>
        <c:axId val="0"/>
      </c:bar3DChart>
      <c:catAx>
        <c:axId val="54326400"/>
        <c:scaling>
          <c:orientation val="minMax"/>
        </c:scaling>
        <c:axPos val="b"/>
        <c:title>
          <c:tx>
            <c:rich>
              <a:bodyPr/>
              <a:lstStyle/>
              <a:p>
                <a:pPr>
                  <a:defRPr sz="875" b="1" i="0" u="none" strike="noStrike" baseline="0">
                    <a:solidFill>
                      <a:srgbClr val="000000"/>
                    </a:solidFill>
                    <a:latin typeface="Arial"/>
                    <a:ea typeface="Arial"/>
                    <a:cs typeface="Arial"/>
                  </a:defRPr>
                </a:pPr>
                <a:r>
                  <a:rPr lang="en-US"/>
                  <a:t>Random Ro at 546 nm</a:t>
                </a:r>
              </a:p>
            </c:rich>
          </c:tx>
          <c:layout>
            <c:manualLayout>
              <c:xMode val="edge"/>
              <c:yMode val="edge"/>
              <c:x val="0.42508148393930495"/>
              <c:y val="0.92416771653543306"/>
            </c:manualLayout>
          </c:layout>
          <c:spPr>
            <a:noFill/>
            <a:ln w="25400">
              <a:noFill/>
            </a:ln>
          </c:spPr>
        </c:title>
        <c:numFmt formatCode="General" sourceLinked="1"/>
        <c:tickLblPos val="low"/>
        <c:spPr>
          <a:ln w="3175">
            <a:solidFill>
              <a:srgbClr val="000000"/>
            </a:solidFill>
            <a:prstDash val="solid"/>
          </a:ln>
        </c:spPr>
        <c:txPr>
          <a:bodyPr rot="0" vert="horz"/>
          <a:lstStyle/>
          <a:p>
            <a:pPr>
              <a:defRPr sz="875" b="0" i="0" u="none" strike="noStrike" baseline="0">
                <a:solidFill>
                  <a:srgbClr val="000000"/>
                </a:solidFill>
                <a:latin typeface="Arial"/>
                <a:ea typeface="Arial"/>
                <a:cs typeface="Arial"/>
              </a:defRPr>
            </a:pPr>
            <a:endParaRPr lang="en-US"/>
          </a:p>
        </c:txPr>
        <c:crossAx val="54328320"/>
        <c:crosses val="autoZero"/>
        <c:auto val="1"/>
        <c:lblAlgn val="ctr"/>
        <c:lblOffset val="100"/>
        <c:tickLblSkip val="1"/>
        <c:tickMarkSkip val="1"/>
      </c:catAx>
      <c:valAx>
        <c:axId val="54328320"/>
        <c:scaling>
          <c:orientation val="minMax"/>
        </c:scaling>
        <c:axPos val="l"/>
        <c:majorGridlines>
          <c:spPr>
            <a:ln w="3175">
              <a:solidFill>
                <a:srgbClr val="000000"/>
              </a:solidFill>
              <a:prstDash val="solid"/>
            </a:ln>
          </c:spPr>
        </c:majorGridlines>
        <c:title>
          <c:tx>
            <c:rich>
              <a:bodyPr/>
              <a:lstStyle/>
              <a:p>
                <a:pPr>
                  <a:defRPr sz="875" b="1" i="0" u="none" strike="noStrike" baseline="0">
                    <a:solidFill>
                      <a:srgbClr val="000000"/>
                    </a:solidFill>
                    <a:latin typeface="Arial"/>
                    <a:ea typeface="Arial"/>
                    <a:cs typeface="Arial"/>
                  </a:defRPr>
                </a:pPr>
                <a:r>
                  <a:rPr lang="en-US"/>
                  <a:t>Frequency</a:t>
                </a:r>
              </a:p>
            </c:rich>
          </c:tx>
          <c:layout>
            <c:manualLayout>
              <c:xMode val="edge"/>
              <c:yMode val="edge"/>
              <c:x val="4.5602589789728469E-2"/>
              <c:y val="0.44250052493438319"/>
            </c:manualLayout>
          </c:layout>
          <c:spPr>
            <a:noFill/>
            <a:ln w="25400">
              <a:noFill/>
            </a:ln>
          </c:spPr>
        </c:title>
        <c:numFmt formatCode="General" sourceLinked="1"/>
        <c:tickLblPos val="nextTo"/>
        <c:spPr>
          <a:ln w="3175">
            <a:solidFill>
              <a:srgbClr val="000000"/>
            </a:solidFill>
            <a:prstDash val="solid"/>
          </a:ln>
        </c:spPr>
        <c:txPr>
          <a:bodyPr rot="0" vert="horz"/>
          <a:lstStyle/>
          <a:p>
            <a:pPr>
              <a:defRPr sz="875" b="0" i="0" u="none" strike="noStrike" baseline="0">
                <a:solidFill>
                  <a:srgbClr val="000000"/>
                </a:solidFill>
                <a:latin typeface="Arial"/>
                <a:ea typeface="Arial"/>
                <a:cs typeface="Arial"/>
              </a:defRPr>
            </a:pPr>
            <a:endParaRPr lang="en-US"/>
          </a:p>
        </c:txPr>
        <c:crossAx val="54326400"/>
        <c:crosses val="autoZero"/>
        <c:crossBetween val="between"/>
        <c:majorUnit val="1"/>
      </c:valAx>
      <c:spPr>
        <a:noFill/>
        <a:ln w="25400">
          <a:noFill/>
        </a:ln>
      </c:spPr>
    </c:plotArea>
    <c:legend>
      <c:legendPos val="r"/>
      <c:layout>
        <c:manualLayout>
          <c:xMode val="edge"/>
          <c:yMode val="edge"/>
          <c:x val="0.86061588330632088"/>
          <c:y val="0.19500023803739994"/>
          <c:w val="7.6175040518638576E-2"/>
          <c:h val="0.1250001525880769"/>
        </c:manualLayout>
      </c:layout>
      <c:spPr>
        <a:solidFill>
          <a:srgbClr val="FFFFFF"/>
        </a:solidFill>
        <a:ln w="3175">
          <a:solidFill>
            <a:srgbClr val="000000"/>
          </a:solidFill>
          <a:prstDash val="solid"/>
        </a:ln>
      </c:spPr>
      <c:txPr>
        <a:bodyPr/>
        <a:lstStyle/>
        <a:p>
          <a:pPr>
            <a:defRPr sz="920" b="0" i="0" u="none" strike="noStrike" baseline="0">
              <a:solidFill>
                <a:srgbClr val="000000"/>
              </a:solidFill>
              <a:latin typeface="Arial"/>
              <a:ea typeface="Arial"/>
              <a:cs typeface="Arial"/>
            </a:defRPr>
          </a:pPr>
          <a:endParaRPr lang="en-US"/>
        </a:p>
      </c:txPr>
    </c:legend>
    <c:plotVisOnly val="1"/>
    <c:dispBlanksAs val="gap"/>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022" r="0.75000000000000022"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lang val="en-CA"/>
  <c:chart>
    <c:title>
      <c:tx>
        <c:rich>
          <a:bodyPr/>
          <a:lstStyle/>
          <a:p>
            <a:pPr>
              <a:defRPr sz="1800" b="0" i="0" u="none" strike="noStrike" baseline="0">
                <a:solidFill>
                  <a:srgbClr val="000000"/>
                </a:solidFill>
                <a:latin typeface="Arial"/>
                <a:ea typeface="Arial"/>
                <a:cs typeface="Arial"/>
              </a:defRPr>
            </a:pPr>
            <a:r>
              <a:rPr lang="en-US"/>
              <a:t>Histogram</a:t>
            </a:r>
          </a:p>
        </c:rich>
      </c:tx>
      <c:layout>
        <c:manualLayout>
          <c:xMode val="edge"/>
          <c:yMode val="edge"/>
          <c:x val="0.40553741965398571"/>
          <c:y val="3.2500000000000001E-2"/>
        </c:manualLayout>
      </c:layout>
      <c:spPr>
        <a:noFill/>
        <a:ln w="25400">
          <a:noFill/>
        </a:ln>
      </c:spPr>
    </c:title>
    <c:view3D>
      <c:hPercent val="53"/>
      <c:depthPercent val="100"/>
      <c:rAngAx val="1"/>
    </c:view3D>
    <c:floor>
      <c:spPr>
        <a:solidFill>
          <a:srgbClr val="C0C0C0"/>
        </a:solidFill>
        <a:ln w="3175">
          <a:solidFill>
            <a:srgbClr val="000000"/>
          </a:solidFill>
          <a:prstDash val="solid"/>
        </a:ln>
      </c:spPr>
    </c:floor>
    <c:sideWall>
      <c:spPr>
        <a:solidFill>
          <a:srgbClr val="C0C0C0"/>
        </a:solidFill>
        <a:ln w="12700">
          <a:solidFill>
            <a:srgbClr val="808080"/>
          </a:solidFill>
          <a:prstDash val="solid"/>
        </a:ln>
      </c:spPr>
    </c:sideWall>
    <c:backWall>
      <c:spPr>
        <a:solidFill>
          <a:srgbClr val="C0C0C0"/>
        </a:solidFill>
        <a:ln w="12700">
          <a:solidFill>
            <a:srgbClr val="808080"/>
          </a:solidFill>
          <a:prstDash val="solid"/>
        </a:ln>
      </c:spPr>
    </c:backWall>
    <c:plotArea>
      <c:layout>
        <c:manualLayout>
          <c:layoutTarget val="inner"/>
          <c:xMode val="edge"/>
          <c:yMode val="edge"/>
          <c:x val="8.9576547231270412E-2"/>
          <c:y val="0.16750020446802308"/>
          <c:w val="0.90553745928338769"/>
          <c:h val="0.70000085449323091"/>
        </c:manualLayout>
      </c:layout>
      <c:bar3DChart>
        <c:barDir val="col"/>
        <c:grouping val="clustered"/>
        <c:ser>
          <c:idx val="0"/>
          <c:order val="0"/>
          <c:tx>
            <c:strRef>
              <c:f>Frequency!$G$3</c:f>
              <c:strCache>
                <c:ptCount val="1"/>
                <c:pt idx="0">
                  <c:v>Kgn</c:v>
                </c:pt>
              </c:strCache>
            </c:strRef>
          </c:tx>
          <c:spPr>
            <a:solidFill>
              <a:srgbClr val="9999FF"/>
            </a:solidFill>
            <a:ln w="12700">
              <a:solidFill>
                <a:srgbClr val="000000"/>
              </a:solidFill>
              <a:prstDash val="solid"/>
            </a:ln>
          </c:spPr>
          <c:cat>
            <c:numRef>
              <c:f>Frequency!$F$6:$F$20</c:f>
              <c:numCache>
                <c:formatCode>General</c:formatCode>
                <c:ptCount val="15"/>
                <c:pt idx="0">
                  <c:v>0.8</c:v>
                </c:pt>
                <c:pt idx="1">
                  <c:v>1</c:v>
                </c:pt>
                <c:pt idx="2">
                  <c:v>1.2</c:v>
                </c:pt>
                <c:pt idx="3">
                  <c:v>1.4</c:v>
                </c:pt>
                <c:pt idx="4">
                  <c:v>1.6</c:v>
                </c:pt>
                <c:pt idx="5">
                  <c:v>1.8</c:v>
                </c:pt>
              </c:numCache>
            </c:numRef>
          </c:cat>
          <c:val>
            <c:numRef>
              <c:f>Frequency!$G$7:$G$11</c:f>
              <c:numCache>
                <c:formatCode>General</c:formatCode>
                <c:ptCount val="5"/>
                <c:pt idx="0">
                  <c:v>0</c:v>
                </c:pt>
                <c:pt idx="1">
                  <c:v>2</c:v>
                </c:pt>
                <c:pt idx="2">
                  <c:v>2</c:v>
                </c:pt>
                <c:pt idx="3">
                  <c:v>0</c:v>
                </c:pt>
                <c:pt idx="4">
                  <c:v>0</c:v>
                </c:pt>
              </c:numCache>
            </c:numRef>
          </c:val>
        </c:ser>
        <c:gapWidth val="0"/>
        <c:shape val="box"/>
        <c:axId val="61691776"/>
        <c:axId val="62664704"/>
        <c:axId val="0"/>
      </c:bar3DChart>
      <c:catAx>
        <c:axId val="61691776"/>
        <c:scaling>
          <c:orientation val="minMax"/>
        </c:scaling>
        <c:axPos val="b"/>
        <c:title>
          <c:tx>
            <c:rich>
              <a:bodyPr/>
              <a:lstStyle/>
              <a:p>
                <a:pPr>
                  <a:defRPr sz="875" b="1" i="0" u="none" strike="noStrike" baseline="0">
                    <a:solidFill>
                      <a:srgbClr val="000000"/>
                    </a:solidFill>
                    <a:latin typeface="Arial"/>
                    <a:ea typeface="Arial"/>
                    <a:cs typeface="Arial"/>
                  </a:defRPr>
                </a:pPr>
                <a:r>
                  <a:rPr lang="en-US"/>
                  <a:t>Random Ro at 546 nm</a:t>
                </a:r>
              </a:p>
            </c:rich>
          </c:tx>
          <c:layout>
            <c:manualLayout>
              <c:xMode val="edge"/>
              <c:yMode val="edge"/>
              <c:x val="0.39847998740838109"/>
              <c:y val="0.92750104986876636"/>
            </c:manualLayout>
          </c:layout>
          <c:spPr>
            <a:noFill/>
            <a:ln w="25400">
              <a:noFill/>
            </a:ln>
          </c:spPr>
        </c:title>
        <c:numFmt formatCode="General" sourceLinked="1"/>
        <c:tickLblPos val="low"/>
        <c:spPr>
          <a:ln w="3175">
            <a:solidFill>
              <a:srgbClr val="000000"/>
            </a:solidFill>
            <a:prstDash val="solid"/>
          </a:ln>
        </c:spPr>
        <c:txPr>
          <a:bodyPr rot="0" vert="horz"/>
          <a:lstStyle/>
          <a:p>
            <a:pPr>
              <a:defRPr sz="875" b="0" i="0" u="none" strike="noStrike" baseline="0">
                <a:solidFill>
                  <a:srgbClr val="000000"/>
                </a:solidFill>
                <a:latin typeface="Arial"/>
                <a:ea typeface="Arial"/>
                <a:cs typeface="Arial"/>
              </a:defRPr>
            </a:pPr>
            <a:endParaRPr lang="en-US"/>
          </a:p>
        </c:txPr>
        <c:crossAx val="62664704"/>
        <c:crosses val="autoZero"/>
        <c:auto val="1"/>
        <c:lblAlgn val="ctr"/>
        <c:lblOffset val="100"/>
        <c:tickLblSkip val="1"/>
        <c:tickMarkSkip val="1"/>
      </c:catAx>
      <c:valAx>
        <c:axId val="62664704"/>
        <c:scaling>
          <c:orientation val="minMax"/>
        </c:scaling>
        <c:axPos val="l"/>
        <c:majorGridlines>
          <c:spPr>
            <a:ln w="3175">
              <a:solidFill>
                <a:srgbClr val="000000"/>
              </a:solidFill>
              <a:prstDash val="solid"/>
            </a:ln>
          </c:spPr>
        </c:majorGridlines>
        <c:title>
          <c:tx>
            <c:rich>
              <a:bodyPr/>
              <a:lstStyle/>
              <a:p>
                <a:pPr>
                  <a:defRPr sz="875" b="1" i="0" u="none" strike="noStrike" baseline="0">
                    <a:solidFill>
                      <a:srgbClr val="000000"/>
                    </a:solidFill>
                    <a:latin typeface="Arial"/>
                    <a:ea typeface="Arial"/>
                    <a:cs typeface="Arial"/>
                  </a:defRPr>
                </a:pPr>
                <a:r>
                  <a:rPr lang="en-US"/>
                  <a:t>Frequency</a:t>
                </a:r>
              </a:p>
            </c:rich>
          </c:tx>
          <c:layout>
            <c:manualLayout>
              <c:xMode val="edge"/>
              <c:yMode val="edge"/>
              <c:x val="4.0716531179145553E-2"/>
              <c:y val="0.42750052493438317"/>
            </c:manualLayout>
          </c:layout>
          <c:spPr>
            <a:noFill/>
            <a:ln w="25400">
              <a:noFill/>
            </a:ln>
          </c:spPr>
        </c:title>
        <c:numFmt formatCode="General" sourceLinked="1"/>
        <c:tickLblPos val="nextTo"/>
        <c:spPr>
          <a:ln w="3175">
            <a:solidFill>
              <a:srgbClr val="000000"/>
            </a:solidFill>
            <a:prstDash val="solid"/>
          </a:ln>
        </c:spPr>
        <c:txPr>
          <a:bodyPr rot="0" vert="horz"/>
          <a:lstStyle/>
          <a:p>
            <a:pPr>
              <a:defRPr sz="875" b="0" i="0" u="none" strike="noStrike" baseline="0">
                <a:solidFill>
                  <a:srgbClr val="000000"/>
                </a:solidFill>
                <a:latin typeface="Arial"/>
                <a:ea typeface="Arial"/>
                <a:cs typeface="Arial"/>
              </a:defRPr>
            </a:pPr>
            <a:endParaRPr lang="en-US"/>
          </a:p>
        </c:txPr>
        <c:crossAx val="61691776"/>
        <c:crosses val="autoZero"/>
        <c:crossBetween val="between"/>
        <c:majorUnit val="1"/>
      </c:valAx>
      <c:spPr>
        <a:noFill/>
        <a:ln w="25400">
          <a:noFill/>
        </a:ln>
      </c:spPr>
    </c:plotArea>
    <c:legend>
      <c:legendPos val="r"/>
      <c:layout>
        <c:manualLayout>
          <c:xMode val="edge"/>
          <c:yMode val="edge"/>
          <c:x val="0.83792544570502436"/>
          <c:y val="0.19750024108916148"/>
          <c:w val="8.9141004862236625E-2"/>
          <c:h val="9.5000115966938442E-2"/>
        </c:manualLayout>
      </c:layout>
      <c:spPr>
        <a:solidFill>
          <a:srgbClr val="FFFFFF"/>
        </a:solidFill>
        <a:ln w="3175">
          <a:solidFill>
            <a:srgbClr val="000000"/>
          </a:solidFill>
          <a:prstDash val="solid"/>
        </a:ln>
      </c:spPr>
      <c:txPr>
        <a:bodyPr/>
        <a:lstStyle/>
        <a:p>
          <a:pPr>
            <a:defRPr sz="920" b="0" i="0" u="none" strike="noStrike" baseline="0">
              <a:solidFill>
                <a:srgbClr val="000000"/>
              </a:solidFill>
              <a:latin typeface="Arial"/>
              <a:ea typeface="Arial"/>
              <a:cs typeface="Arial"/>
            </a:defRPr>
          </a:pPr>
          <a:endParaRPr lang="en-US"/>
        </a:p>
      </c:txPr>
    </c:legend>
    <c:plotVisOnly val="1"/>
    <c:dispBlanksAs val="gap"/>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022" r="0.75000000000000022"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lang val="en-CA"/>
  <c:chart>
    <c:title>
      <c:tx>
        <c:rich>
          <a:bodyPr/>
          <a:lstStyle/>
          <a:p>
            <a:pPr>
              <a:defRPr sz="1800" b="0" i="0" u="none" strike="noStrike" baseline="0">
                <a:solidFill>
                  <a:srgbClr val="000000"/>
                </a:solidFill>
                <a:latin typeface="Arial"/>
                <a:ea typeface="Arial"/>
                <a:cs typeface="Arial"/>
              </a:defRPr>
            </a:pPr>
            <a:r>
              <a:rPr lang="en-US"/>
              <a:t>Histogram</a:t>
            </a:r>
          </a:p>
        </c:rich>
      </c:tx>
      <c:layout>
        <c:manualLayout>
          <c:xMode val="edge"/>
          <c:yMode val="edge"/>
          <c:x val="0.40584449560929275"/>
          <c:y val="3.2581453634085211E-2"/>
        </c:manualLayout>
      </c:layout>
      <c:spPr>
        <a:noFill/>
        <a:ln w="25400">
          <a:noFill/>
        </a:ln>
      </c:spPr>
    </c:title>
    <c:view3D>
      <c:hPercent val="53"/>
      <c:depthPercent val="100"/>
      <c:rAngAx val="1"/>
    </c:view3D>
    <c:floor>
      <c:spPr>
        <a:solidFill>
          <a:srgbClr val="C0C0C0"/>
        </a:solidFill>
        <a:ln w="3175">
          <a:solidFill>
            <a:srgbClr val="000000"/>
          </a:solidFill>
          <a:prstDash val="solid"/>
        </a:ln>
      </c:spPr>
    </c:floor>
    <c:sideWall>
      <c:spPr>
        <a:solidFill>
          <a:srgbClr val="C0C0C0"/>
        </a:solidFill>
        <a:ln w="12700">
          <a:solidFill>
            <a:srgbClr val="808080"/>
          </a:solidFill>
          <a:prstDash val="solid"/>
        </a:ln>
      </c:spPr>
    </c:sideWall>
    <c:backWall>
      <c:spPr>
        <a:solidFill>
          <a:srgbClr val="C0C0C0"/>
        </a:solidFill>
        <a:ln w="12700">
          <a:solidFill>
            <a:srgbClr val="808080"/>
          </a:solidFill>
          <a:prstDash val="solid"/>
        </a:ln>
      </c:spPr>
    </c:backWall>
    <c:plotArea>
      <c:layout>
        <c:manualLayout>
          <c:layoutTarget val="inner"/>
          <c:xMode val="edge"/>
          <c:yMode val="edge"/>
          <c:x val="7.3052005957670113E-2"/>
          <c:y val="0.16541393868934723"/>
          <c:w val="0.92207865297681402"/>
          <c:h val="0.70175610353056361"/>
        </c:manualLayout>
      </c:layout>
      <c:bar3DChart>
        <c:barDir val="col"/>
        <c:grouping val="clustered"/>
        <c:ser>
          <c:idx val="0"/>
          <c:order val="0"/>
          <c:tx>
            <c:strRef>
              <c:f>Frequency!$L$3</c:f>
              <c:strCache>
                <c:ptCount val="1"/>
                <c:pt idx="0">
                  <c:v>Grnl Kgn</c:v>
                </c:pt>
              </c:strCache>
            </c:strRef>
          </c:tx>
          <c:spPr>
            <a:solidFill>
              <a:srgbClr val="9999FF"/>
            </a:solidFill>
            <a:ln w="12700">
              <a:solidFill>
                <a:srgbClr val="000000"/>
              </a:solidFill>
              <a:prstDash val="solid"/>
            </a:ln>
          </c:spPr>
          <c:cat>
            <c:numRef>
              <c:f>Frequency!$K$6:$K$17</c:f>
              <c:numCache>
                <c:formatCode>General</c:formatCode>
                <c:ptCount val="12"/>
                <c:pt idx="0">
                  <c:v>0.4</c:v>
                </c:pt>
                <c:pt idx="1">
                  <c:v>0.6</c:v>
                </c:pt>
                <c:pt idx="2">
                  <c:v>0.8</c:v>
                </c:pt>
                <c:pt idx="3">
                  <c:v>1</c:v>
                </c:pt>
                <c:pt idx="4">
                  <c:v>1.2</c:v>
                </c:pt>
                <c:pt idx="5">
                  <c:v>1.4</c:v>
                </c:pt>
              </c:numCache>
            </c:numRef>
          </c:cat>
          <c:val>
            <c:numRef>
              <c:f>Frequency!$L$7:$L$11</c:f>
              <c:numCache>
                <c:formatCode>General</c:formatCode>
                <c:ptCount val="5"/>
                <c:pt idx="0">
                  <c:v>0</c:v>
                </c:pt>
                <c:pt idx="1">
                  <c:v>8</c:v>
                </c:pt>
                <c:pt idx="2">
                  <c:v>3</c:v>
                </c:pt>
                <c:pt idx="3">
                  <c:v>0</c:v>
                </c:pt>
                <c:pt idx="4">
                  <c:v>0</c:v>
                </c:pt>
              </c:numCache>
            </c:numRef>
          </c:val>
        </c:ser>
        <c:gapWidth val="0"/>
        <c:shape val="box"/>
        <c:axId val="62678912"/>
        <c:axId val="61698816"/>
        <c:axId val="0"/>
      </c:bar3DChart>
      <c:catAx>
        <c:axId val="62678912"/>
        <c:scaling>
          <c:orientation val="minMax"/>
        </c:scaling>
        <c:axPos val="b"/>
        <c:title>
          <c:tx>
            <c:rich>
              <a:bodyPr/>
              <a:lstStyle/>
              <a:p>
                <a:pPr>
                  <a:defRPr sz="875" b="1" i="0" u="none" strike="noStrike" baseline="0">
                    <a:solidFill>
                      <a:srgbClr val="000000"/>
                    </a:solidFill>
                    <a:latin typeface="Arial"/>
                    <a:ea typeface="Arial"/>
                    <a:cs typeface="Arial"/>
                  </a:defRPr>
                </a:pPr>
                <a:r>
                  <a:rPr lang="en-US"/>
                  <a:t>Random Ro at 546 nm</a:t>
                </a:r>
              </a:p>
            </c:rich>
          </c:tx>
          <c:layout>
            <c:manualLayout>
              <c:xMode val="edge"/>
              <c:yMode val="edge"/>
              <c:x val="0.37313438405013594"/>
              <c:y val="0.92642709135042323"/>
            </c:manualLayout>
          </c:layout>
          <c:spPr>
            <a:noFill/>
            <a:ln w="25400">
              <a:noFill/>
            </a:ln>
          </c:spPr>
        </c:title>
        <c:numFmt formatCode="General" sourceLinked="1"/>
        <c:tickLblPos val="low"/>
        <c:spPr>
          <a:ln w="3175">
            <a:solidFill>
              <a:srgbClr val="000000"/>
            </a:solidFill>
            <a:prstDash val="solid"/>
          </a:ln>
        </c:spPr>
        <c:txPr>
          <a:bodyPr rot="0" vert="horz"/>
          <a:lstStyle/>
          <a:p>
            <a:pPr>
              <a:defRPr sz="875" b="0" i="0" u="none" strike="noStrike" baseline="0">
                <a:solidFill>
                  <a:srgbClr val="000000"/>
                </a:solidFill>
                <a:latin typeface="Arial"/>
                <a:ea typeface="Arial"/>
                <a:cs typeface="Arial"/>
              </a:defRPr>
            </a:pPr>
            <a:endParaRPr lang="en-US"/>
          </a:p>
        </c:txPr>
        <c:crossAx val="61698816"/>
        <c:crosses val="autoZero"/>
        <c:auto val="1"/>
        <c:lblAlgn val="ctr"/>
        <c:lblOffset val="100"/>
        <c:tickLblSkip val="1"/>
        <c:tickMarkSkip val="1"/>
      </c:catAx>
      <c:valAx>
        <c:axId val="61698816"/>
        <c:scaling>
          <c:orientation val="minMax"/>
        </c:scaling>
        <c:axPos val="l"/>
        <c:majorGridlines>
          <c:spPr>
            <a:ln w="3175">
              <a:solidFill>
                <a:srgbClr val="000000"/>
              </a:solidFill>
              <a:prstDash val="solid"/>
            </a:ln>
          </c:spPr>
        </c:majorGridlines>
        <c:title>
          <c:tx>
            <c:rich>
              <a:bodyPr/>
              <a:lstStyle/>
              <a:p>
                <a:pPr>
                  <a:defRPr sz="875" b="1" i="0" u="none" strike="noStrike" baseline="0">
                    <a:solidFill>
                      <a:srgbClr val="000000"/>
                    </a:solidFill>
                    <a:latin typeface="Arial"/>
                    <a:ea typeface="Arial"/>
                    <a:cs typeface="Arial"/>
                  </a:defRPr>
                </a:pPr>
                <a:r>
                  <a:rPr lang="en-US"/>
                  <a:t>Frequency</a:t>
                </a:r>
              </a:p>
            </c:rich>
          </c:tx>
          <c:layout>
            <c:manualLayout>
              <c:xMode val="edge"/>
              <c:yMode val="edge"/>
              <c:x val="5.0324670643956258E-2"/>
              <c:y val="0.43358501239976577"/>
            </c:manualLayout>
          </c:layout>
          <c:spPr>
            <a:noFill/>
            <a:ln w="25400">
              <a:noFill/>
            </a:ln>
          </c:spPr>
        </c:title>
        <c:numFmt formatCode="General" sourceLinked="1"/>
        <c:tickLblPos val="nextTo"/>
        <c:spPr>
          <a:ln w="3175">
            <a:solidFill>
              <a:srgbClr val="000000"/>
            </a:solidFill>
            <a:prstDash val="solid"/>
          </a:ln>
        </c:spPr>
        <c:txPr>
          <a:bodyPr rot="0" vert="horz"/>
          <a:lstStyle/>
          <a:p>
            <a:pPr>
              <a:defRPr sz="875" b="0" i="0" u="none" strike="noStrike" baseline="0">
                <a:solidFill>
                  <a:srgbClr val="000000"/>
                </a:solidFill>
                <a:latin typeface="Arial"/>
                <a:ea typeface="Arial"/>
                <a:cs typeface="Arial"/>
              </a:defRPr>
            </a:pPr>
            <a:endParaRPr lang="en-US"/>
          </a:p>
        </c:txPr>
        <c:crossAx val="62678912"/>
        <c:crosses val="autoZero"/>
        <c:crossBetween val="between"/>
        <c:majorUnit val="1"/>
      </c:valAx>
      <c:spPr>
        <a:noFill/>
        <a:ln w="25400">
          <a:noFill/>
        </a:ln>
      </c:spPr>
    </c:plotArea>
    <c:legend>
      <c:legendPos val="r"/>
      <c:layout>
        <c:manualLayout>
          <c:xMode val="edge"/>
          <c:yMode val="edge"/>
          <c:x val="0.80290854934602607"/>
          <c:y val="0.19298292847090498"/>
          <c:w val="0.11470122133514657"/>
          <c:h val="9.523832833629077E-2"/>
        </c:manualLayout>
      </c:layout>
      <c:spPr>
        <a:solidFill>
          <a:srgbClr val="FFFFFF"/>
        </a:solidFill>
        <a:ln w="3175">
          <a:solidFill>
            <a:srgbClr val="000000"/>
          </a:solidFill>
          <a:prstDash val="solid"/>
        </a:ln>
      </c:spPr>
      <c:txPr>
        <a:bodyPr/>
        <a:lstStyle/>
        <a:p>
          <a:pPr>
            <a:defRPr sz="920" b="0" i="0" u="none" strike="noStrike" baseline="0">
              <a:solidFill>
                <a:srgbClr val="000000"/>
              </a:solidFill>
              <a:latin typeface="Arial"/>
              <a:ea typeface="Arial"/>
              <a:cs typeface="Arial"/>
            </a:defRPr>
          </a:pPr>
          <a:endParaRPr lang="en-US"/>
        </a:p>
      </c:txPr>
    </c:legend>
    <c:plotVisOnly val="1"/>
    <c:dispBlanksAs val="gap"/>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022" r="0.75000000000000022" t="1" header="0.5" footer="0.5"/>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lang val="en-CA"/>
  <c:chart>
    <c:title>
      <c:tx>
        <c:rich>
          <a:bodyPr/>
          <a:lstStyle/>
          <a:p>
            <a:pPr>
              <a:defRPr sz="1800" b="0" i="0" u="none" strike="noStrike" baseline="0">
                <a:solidFill>
                  <a:srgbClr val="000000"/>
                </a:solidFill>
                <a:latin typeface="Arial"/>
                <a:ea typeface="Arial"/>
                <a:cs typeface="Arial"/>
              </a:defRPr>
            </a:pPr>
            <a:r>
              <a:rPr lang="en-US"/>
              <a:t>Histogram</a:t>
            </a:r>
          </a:p>
        </c:rich>
      </c:tx>
      <c:layout>
        <c:manualLayout>
          <c:xMode val="edge"/>
          <c:yMode val="edge"/>
          <c:x val="0.40584449560929275"/>
          <c:y val="3.2500000000000001E-2"/>
        </c:manualLayout>
      </c:layout>
      <c:spPr>
        <a:noFill/>
        <a:ln w="25400">
          <a:noFill/>
        </a:ln>
      </c:spPr>
    </c:title>
    <c:view3D>
      <c:hPercent val="53"/>
      <c:depthPercent val="100"/>
      <c:rAngAx val="1"/>
    </c:view3D>
    <c:floor>
      <c:spPr>
        <a:solidFill>
          <a:srgbClr val="C0C0C0"/>
        </a:solidFill>
        <a:ln w="3175">
          <a:solidFill>
            <a:srgbClr val="000000"/>
          </a:solidFill>
          <a:prstDash val="solid"/>
        </a:ln>
      </c:spPr>
    </c:floor>
    <c:sideWall>
      <c:spPr>
        <a:solidFill>
          <a:srgbClr val="C0C0C0"/>
        </a:solidFill>
        <a:ln w="12700">
          <a:solidFill>
            <a:srgbClr val="808080"/>
          </a:solidFill>
          <a:prstDash val="solid"/>
        </a:ln>
      </c:spPr>
    </c:sideWall>
    <c:backWall>
      <c:spPr>
        <a:solidFill>
          <a:srgbClr val="C0C0C0"/>
        </a:solidFill>
        <a:ln w="12700">
          <a:solidFill>
            <a:srgbClr val="808080"/>
          </a:solidFill>
          <a:prstDash val="solid"/>
        </a:ln>
      </c:spPr>
    </c:backWall>
    <c:plotArea>
      <c:layout>
        <c:manualLayout>
          <c:layoutTarget val="inner"/>
          <c:xMode val="edge"/>
          <c:yMode val="edge"/>
          <c:x val="7.3052005957670113E-2"/>
          <c:y val="0.16750020446802308"/>
          <c:w val="0.92207865297681402"/>
          <c:h val="0.70000085449323091"/>
        </c:manualLayout>
      </c:layout>
      <c:bar3DChart>
        <c:barDir val="col"/>
        <c:grouping val="clustered"/>
        <c:ser>
          <c:idx val="0"/>
          <c:order val="0"/>
          <c:tx>
            <c:strRef>
              <c:f>Frequency!$Q$3</c:f>
              <c:strCache>
                <c:ptCount val="1"/>
                <c:pt idx="0">
                  <c:v>Bit</c:v>
                </c:pt>
              </c:strCache>
            </c:strRef>
          </c:tx>
          <c:spPr>
            <a:solidFill>
              <a:srgbClr val="9999FF"/>
            </a:solidFill>
            <a:ln w="12700">
              <a:solidFill>
                <a:srgbClr val="000000"/>
              </a:solidFill>
              <a:prstDash val="solid"/>
            </a:ln>
          </c:spPr>
          <c:cat>
            <c:numRef>
              <c:f>Frequency!$P$6:$P$16</c:f>
              <c:numCache>
                <c:formatCode>General</c:formatCode>
                <c:ptCount val="11"/>
                <c:pt idx="0">
                  <c:v>0.7</c:v>
                </c:pt>
                <c:pt idx="1">
                  <c:v>0.8</c:v>
                </c:pt>
                <c:pt idx="2">
                  <c:v>0.9</c:v>
                </c:pt>
                <c:pt idx="3">
                  <c:v>1</c:v>
                </c:pt>
                <c:pt idx="4">
                  <c:v>1.1000000000000001</c:v>
                </c:pt>
                <c:pt idx="5">
                  <c:v>1.2</c:v>
                </c:pt>
                <c:pt idx="6">
                  <c:v>1.3</c:v>
                </c:pt>
              </c:numCache>
            </c:numRef>
          </c:cat>
          <c:val>
            <c:numRef>
              <c:f>Frequency!$Q$7:$Q$12</c:f>
              <c:numCache>
                <c:formatCode>General</c:formatCode>
                <c:ptCount val="6"/>
                <c:pt idx="0">
                  <c:v>0</c:v>
                </c:pt>
                <c:pt idx="1">
                  <c:v>1</c:v>
                </c:pt>
                <c:pt idx="2">
                  <c:v>1</c:v>
                </c:pt>
                <c:pt idx="3">
                  <c:v>1</c:v>
                </c:pt>
                <c:pt idx="4">
                  <c:v>1</c:v>
                </c:pt>
                <c:pt idx="5">
                  <c:v>0</c:v>
                </c:pt>
              </c:numCache>
            </c:numRef>
          </c:val>
        </c:ser>
        <c:gapWidth val="0"/>
        <c:shape val="box"/>
        <c:axId val="54471680"/>
        <c:axId val="54482048"/>
        <c:axId val="0"/>
      </c:bar3DChart>
      <c:catAx>
        <c:axId val="54471680"/>
        <c:scaling>
          <c:orientation val="minMax"/>
        </c:scaling>
        <c:axPos val="b"/>
        <c:title>
          <c:tx>
            <c:rich>
              <a:bodyPr/>
              <a:lstStyle/>
              <a:p>
                <a:pPr>
                  <a:defRPr sz="875" b="1" i="0" u="none" strike="noStrike" baseline="0">
                    <a:solidFill>
                      <a:srgbClr val="000000"/>
                    </a:solidFill>
                    <a:latin typeface="Arial"/>
                    <a:ea typeface="Arial"/>
                    <a:cs typeface="Arial"/>
                  </a:defRPr>
                </a:pPr>
                <a:r>
                  <a:rPr lang="en-US"/>
                  <a:t>Random Ro at 546 nm</a:t>
                </a:r>
              </a:p>
            </c:rich>
          </c:tx>
          <c:layout>
            <c:manualLayout>
              <c:xMode val="edge"/>
              <c:yMode val="edge"/>
              <c:x val="0.39727746471109526"/>
              <c:y val="0.93750104986876637"/>
            </c:manualLayout>
          </c:layout>
          <c:spPr>
            <a:noFill/>
            <a:ln w="25400">
              <a:noFill/>
            </a:ln>
          </c:spPr>
        </c:title>
        <c:numFmt formatCode="General" sourceLinked="1"/>
        <c:tickLblPos val="low"/>
        <c:spPr>
          <a:ln w="3175">
            <a:solidFill>
              <a:srgbClr val="000000"/>
            </a:solidFill>
            <a:prstDash val="solid"/>
          </a:ln>
        </c:spPr>
        <c:txPr>
          <a:bodyPr rot="0" vert="horz"/>
          <a:lstStyle/>
          <a:p>
            <a:pPr>
              <a:defRPr sz="875" b="0" i="0" u="none" strike="noStrike" baseline="0">
                <a:solidFill>
                  <a:srgbClr val="000000"/>
                </a:solidFill>
                <a:latin typeface="Arial"/>
                <a:ea typeface="Arial"/>
                <a:cs typeface="Arial"/>
              </a:defRPr>
            </a:pPr>
            <a:endParaRPr lang="en-US"/>
          </a:p>
        </c:txPr>
        <c:crossAx val="54482048"/>
        <c:crosses val="autoZero"/>
        <c:auto val="1"/>
        <c:lblAlgn val="ctr"/>
        <c:lblOffset val="100"/>
        <c:tickLblSkip val="1"/>
        <c:tickMarkSkip val="1"/>
      </c:catAx>
      <c:valAx>
        <c:axId val="54482048"/>
        <c:scaling>
          <c:orientation val="minMax"/>
        </c:scaling>
        <c:axPos val="l"/>
        <c:majorGridlines>
          <c:spPr>
            <a:ln w="3175">
              <a:solidFill>
                <a:srgbClr val="000000"/>
              </a:solidFill>
              <a:prstDash val="solid"/>
            </a:ln>
          </c:spPr>
        </c:majorGridlines>
        <c:title>
          <c:tx>
            <c:rich>
              <a:bodyPr/>
              <a:lstStyle/>
              <a:p>
                <a:pPr>
                  <a:defRPr sz="875" b="1" i="0" u="none" strike="noStrike" baseline="0">
                    <a:solidFill>
                      <a:srgbClr val="000000"/>
                    </a:solidFill>
                    <a:latin typeface="Arial"/>
                    <a:ea typeface="Arial"/>
                    <a:cs typeface="Arial"/>
                  </a:defRPr>
                </a:pPr>
                <a:r>
                  <a:rPr lang="en-US"/>
                  <a:t>Frequency</a:t>
                </a:r>
              </a:p>
            </c:rich>
          </c:tx>
          <c:layout>
            <c:manualLayout>
              <c:xMode val="edge"/>
              <c:yMode val="edge"/>
              <c:x val="4.8701359825982976E-2"/>
              <c:y val="0.44000052493438319"/>
            </c:manualLayout>
          </c:layout>
          <c:spPr>
            <a:noFill/>
            <a:ln w="25400">
              <a:noFill/>
            </a:ln>
          </c:spPr>
        </c:title>
        <c:numFmt formatCode="General" sourceLinked="1"/>
        <c:tickLblPos val="nextTo"/>
        <c:spPr>
          <a:ln w="3175">
            <a:solidFill>
              <a:srgbClr val="000000"/>
            </a:solidFill>
            <a:prstDash val="solid"/>
          </a:ln>
        </c:spPr>
        <c:txPr>
          <a:bodyPr rot="0" vert="horz"/>
          <a:lstStyle/>
          <a:p>
            <a:pPr>
              <a:defRPr sz="875" b="0" i="0" u="none" strike="noStrike" baseline="0">
                <a:solidFill>
                  <a:srgbClr val="000000"/>
                </a:solidFill>
                <a:latin typeface="Arial"/>
                <a:ea typeface="Arial"/>
                <a:cs typeface="Arial"/>
              </a:defRPr>
            </a:pPr>
            <a:endParaRPr lang="en-US"/>
          </a:p>
        </c:txPr>
        <c:crossAx val="54471680"/>
        <c:crosses val="autoZero"/>
        <c:crossBetween val="between"/>
        <c:majorUnit val="1"/>
      </c:valAx>
      <c:spPr>
        <a:noFill/>
        <a:ln w="25400">
          <a:noFill/>
        </a:ln>
      </c:spPr>
    </c:plotArea>
    <c:legend>
      <c:legendPos val="r"/>
      <c:layout>
        <c:manualLayout>
          <c:xMode val="edge"/>
          <c:yMode val="edge"/>
          <c:x val="0.84652732365657468"/>
          <c:y val="0.18750022888211534"/>
          <c:w val="8.239101814214754E-2"/>
          <c:h val="0.10000012207046151"/>
        </c:manualLayout>
      </c:layout>
      <c:spPr>
        <a:solidFill>
          <a:srgbClr val="FFFFFF"/>
        </a:solidFill>
        <a:ln w="3175">
          <a:solidFill>
            <a:srgbClr val="000000"/>
          </a:solidFill>
          <a:prstDash val="solid"/>
        </a:ln>
      </c:spPr>
      <c:txPr>
        <a:bodyPr/>
        <a:lstStyle/>
        <a:p>
          <a:pPr>
            <a:defRPr sz="920" b="0" i="0" u="none" strike="noStrike" baseline="0">
              <a:solidFill>
                <a:srgbClr val="000000"/>
              </a:solidFill>
              <a:latin typeface="Arial"/>
              <a:ea typeface="Arial"/>
              <a:cs typeface="Arial"/>
            </a:defRPr>
          </a:pPr>
          <a:endParaRPr lang="en-US"/>
        </a:p>
      </c:txPr>
    </c:legend>
    <c:plotVisOnly val="1"/>
    <c:dispBlanksAs val="gap"/>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022" r="0.75000000000000022" t="1" header="0.5" footer="0.5"/>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lang val="en-CA"/>
  <c:chart>
    <c:title>
      <c:tx>
        <c:rich>
          <a:bodyPr/>
          <a:lstStyle/>
          <a:p>
            <a:pPr>
              <a:defRPr sz="1800" b="0" i="0" u="none" strike="noStrike" baseline="0">
                <a:solidFill>
                  <a:srgbClr val="000000"/>
                </a:solidFill>
                <a:latin typeface="Arial"/>
                <a:ea typeface="Arial"/>
                <a:cs typeface="Arial"/>
              </a:defRPr>
            </a:pPr>
            <a:r>
              <a:rPr lang="en-US"/>
              <a:t>Histogram</a:t>
            </a:r>
          </a:p>
        </c:rich>
      </c:tx>
      <c:layout>
        <c:manualLayout>
          <c:xMode val="edge"/>
          <c:yMode val="edge"/>
          <c:x val="0.40619933871902375"/>
          <c:y val="3.2500000000000001E-2"/>
        </c:manualLayout>
      </c:layout>
      <c:spPr>
        <a:noFill/>
        <a:ln w="25400">
          <a:noFill/>
        </a:ln>
      </c:spPr>
    </c:title>
    <c:view3D>
      <c:hPercent val="53"/>
      <c:depthPercent val="100"/>
      <c:rAngAx val="1"/>
    </c:view3D>
    <c:floor>
      <c:spPr>
        <a:solidFill>
          <a:srgbClr val="C0C0C0"/>
        </a:solidFill>
        <a:ln w="3175">
          <a:solidFill>
            <a:srgbClr val="000000"/>
          </a:solidFill>
          <a:prstDash val="solid"/>
        </a:ln>
      </c:spPr>
    </c:floor>
    <c:sideWall>
      <c:spPr>
        <a:solidFill>
          <a:srgbClr val="C0C0C0"/>
        </a:solidFill>
        <a:ln w="12700">
          <a:solidFill>
            <a:srgbClr val="808080"/>
          </a:solidFill>
          <a:prstDash val="solid"/>
        </a:ln>
      </c:spPr>
    </c:sideWall>
    <c:backWall>
      <c:spPr>
        <a:solidFill>
          <a:srgbClr val="C0C0C0"/>
        </a:solidFill>
        <a:ln w="12700">
          <a:solidFill>
            <a:srgbClr val="808080"/>
          </a:solidFill>
          <a:prstDash val="solid"/>
        </a:ln>
      </c:spPr>
    </c:backWall>
    <c:plotArea>
      <c:layout>
        <c:manualLayout>
          <c:layoutTarget val="inner"/>
          <c:xMode val="edge"/>
          <c:yMode val="edge"/>
          <c:x val="7.7743237133278201E-2"/>
          <c:y val="0.15083359580052494"/>
          <c:w val="0.92169730839724939"/>
          <c:h val="0.70000085449323091"/>
        </c:manualLayout>
      </c:layout>
      <c:bar3DChart>
        <c:barDir val="col"/>
        <c:grouping val="clustered"/>
        <c:ser>
          <c:idx val="0"/>
          <c:order val="0"/>
          <c:tx>
            <c:strRef>
              <c:f>Frequency!$V$3</c:f>
              <c:strCache>
                <c:ptCount val="1"/>
                <c:pt idx="0">
                  <c:v>Bit</c:v>
                </c:pt>
              </c:strCache>
            </c:strRef>
          </c:tx>
          <c:spPr>
            <a:solidFill>
              <a:srgbClr val="9999FF"/>
            </a:solidFill>
            <a:ln w="12700">
              <a:solidFill>
                <a:srgbClr val="000000"/>
              </a:solidFill>
              <a:prstDash val="solid"/>
            </a:ln>
          </c:spPr>
          <c:cat>
            <c:numRef>
              <c:f>Frequency!$U$6:$U$19</c:f>
              <c:numCache>
                <c:formatCode>General</c:formatCode>
                <c:ptCount val="14"/>
                <c:pt idx="0">
                  <c:v>0.6</c:v>
                </c:pt>
                <c:pt idx="1">
                  <c:v>0.7</c:v>
                </c:pt>
                <c:pt idx="2">
                  <c:v>0.8</c:v>
                </c:pt>
                <c:pt idx="3">
                  <c:v>0.9</c:v>
                </c:pt>
                <c:pt idx="4">
                  <c:v>1</c:v>
                </c:pt>
              </c:numCache>
            </c:numRef>
          </c:cat>
          <c:val>
            <c:numRef>
              <c:f>Frequency!$V$7:$V$10</c:f>
              <c:numCache>
                <c:formatCode>General</c:formatCode>
                <c:ptCount val="4"/>
                <c:pt idx="0">
                  <c:v>0</c:v>
                </c:pt>
                <c:pt idx="1">
                  <c:v>1</c:v>
                </c:pt>
                <c:pt idx="2">
                  <c:v>1</c:v>
                </c:pt>
                <c:pt idx="3">
                  <c:v>0</c:v>
                </c:pt>
              </c:numCache>
            </c:numRef>
          </c:val>
        </c:ser>
        <c:gapWidth val="0"/>
        <c:shape val="box"/>
        <c:axId val="61960192"/>
        <c:axId val="61962112"/>
        <c:axId val="0"/>
      </c:bar3DChart>
      <c:catAx>
        <c:axId val="61960192"/>
        <c:scaling>
          <c:orientation val="minMax"/>
        </c:scaling>
        <c:axPos val="b"/>
        <c:title>
          <c:tx>
            <c:rich>
              <a:bodyPr/>
              <a:lstStyle/>
              <a:p>
                <a:pPr>
                  <a:defRPr sz="875" b="1" i="0" u="none" strike="noStrike" baseline="0">
                    <a:solidFill>
                      <a:srgbClr val="000000"/>
                    </a:solidFill>
                    <a:latin typeface="Arial"/>
                    <a:ea typeface="Arial"/>
                    <a:cs typeface="Arial"/>
                  </a:defRPr>
                </a:pPr>
                <a:r>
                  <a:rPr lang="en-US"/>
                  <a:t>Random Ro at 546 nm</a:t>
                </a:r>
              </a:p>
            </c:rich>
          </c:tx>
          <c:layout>
            <c:manualLayout>
              <c:xMode val="edge"/>
              <c:yMode val="edge"/>
              <c:x val="0.35697174216859257"/>
              <c:y val="0.93083438320209966"/>
            </c:manualLayout>
          </c:layout>
          <c:spPr>
            <a:noFill/>
            <a:ln w="25400">
              <a:noFill/>
            </a:ln>
          </c:spPr>
        </c:title>
        <c:numFmt formatCode="General" sourceLinked="1"/>
        <c:tickLblPos val="low"/>
        <c:spPr>
          <a:ln w="3175">
            <a:solidFill>
              <a:srgbClr val="000000"/>
            </a:solidFill>
            <a:prstDash val="solid"/>
          </a:ln>
        </c:spPr>
        <c:txPr>
          <a:bodyPr rot="0" vert="horz"/>
          <a:lstStyle/>
          <a:p>
            <a:pPr>
              <a:defRPr sz="875" b="0" i="0" u="none" strike="noStrike" baseline="0">
                <a:solidFill>
                  <a:srgbClr val="000000"/>
                </a:solidFill>
                <a:latin typeface="Arial"/>
                <a:ea typeface="Arial"/>
                <a:cs typeface="Arial"/>
              </a:defRPr>
            </a:pPr>
            <a:endParaRPr lang="en-US"/>
          </a:p>
        </c:txPr>
        <c:crossAx val="61962112"/>
        <c:crosses val="autoZero"/>
        <c:auto val="1"/>
        <c:lblAlgn val="ctr"/>
        <c:lblOffset val="100"/>
        <c:tickLblSkip val="1"/>
        <c:tickMarkSkip val="1"/>
      </c:catAx>
      <c:valAx>
        <c:axId val="61962112"/>
        <c:scaling>
          <c:orientation val="minMax"/>
        </c:scaling>
        <c:axPos val="l"/>
        <c:majorGridlines>
          <c:spPr>
            <a:ln w="3175">
              <a:solidFill>
                <a:srgbClr val="000000"/>
              </a:solidFill>
              <a:prstDash val="solid"/>
            </a:ln>
          </c:spPr>
        </c:majorGridlines>
        <c:title>
          <c:tx>
            <c:rich>
              <a:bodyPr/>
              <a:lstStyle/>
              <a:p>
                <a:pPr>
                  <a:defRPr sz="875" b="1" i="0" u="none" strike="noStrike" baseline="0">
                    <a:solidFill>
                      <a:srgbClr val="000000"/>
                    </a:solidFill>
                    <a:latin typeface="Arial"/>
                    <a:ea typeface="Arial"/>
                    <a:cs typeface="Arial"/>
                  </a:defRPr>
                </a:pPr>
                <a:r>
                  <a:rPr lang="en-US"/>
                  <a:t>Frequency</a:t>
                </a:r>
              </a:p>
            </c:rich>
          </c:tx>
          <c:layout>
            <c:manualLayout>
              <c:xMode val="edge"/>
              <c:yMode val="edge"/>
              <c:x val="4.0782970310529361E-2"/>
              <c:y val="0.45000052493438319"/>
            </c:manualLayout>
          </c:layout>
          <c:spPr>
            <a:noFill/>
            <a:ln w="25400">
              <a:noFill/>
            </a:ln>
          </c:spPr>
        </c:title>
        <c:numFmt formatCode="General" sourceLinked="1"/>
        <c:tickLblPos val="nextTo"/>
        <c:spPr>
          <a:ln w="3175">
            <a:solidFill>
              <a:srgbClr val="000000"/>
            </a:solidFill>
            <a:prstDash val="solid"/>
          </a:ln>
        </c:spPr>
        <c:txPr>
          <a:bodyPr rot="0" vert="horz"/>
          <a:lstStyle/>
          <a:p>
            <a:pPr>
              <a:defRPr sz="875" b="0" i="0" u="none" strike="noStrike" baseline="0">
                <a:solidFill>
                  <a:srgbClr val="000000"/>
                </a:solidFill>
                <a:latin typeface="Arial"/>
                <a:ea typeface="Arial"/>
                <a:cs typeface="Arial"/>
              </a:defRPr>
            </a:pPr>
            <a:endParaRPr lang="en-US"/>
          </a:p>
        </c:txPr>
        <c:crossAx val="61960192"/>
        <c:crosses val="autoZero"/>
        <c:crossBetween val="between"/>
        <c:majorUnit val="1"/>
      </c:valAx>
      <c:spPr>
        <a:noFill/>
        <a:ln w="25400">
          <a:noFill/>
        </a:ln>
      </c:spPr>
    </c:plotArea>
    <c:legend>
      <c:legendPos val="r"/>
      <c:layout>
        <c:manualLayout>
          <c:xMode val="edge"/>
          <c:yMode val="edge"/>
          <c:x val="0.82305260045641648"/>
          <c:y val="0.16500020141626148"/>
          <c:w val="9.7402674610226808E-2"/>
          <c:h val="8.5000103759892282E-2"/>
        </c:manualLayout>
      </c:layout>
      <c:spPr>
        <a:solidFill>
          <a:srgbClr val="FFFFFF"/>
        </a:solidFill>
        <a:ln w="3175">
          <a:solidFill>
            <a:srgbClr val="000000"/>
          </a:solidFill>
          <a:prstDash val="solid"/>
        </a:ln>
      </c:spPr>
      <c:txPr>
        <a:bodyPr/>
        <a:lstStyle/>
        <a:p>
          <a:pPr>
            <a:defRPr sz="920" b="0" i="0" u="none" strike="noStrike" baseline="0">
              <a:solidFill>
                <a:srgbClr val="000000"/>
              </a:solidFill>
              <a:latin typeface="Arial"/>
              <a:ea typeface="Arial"/>
              <a:cs typeface="Arial"/>
            </a:defRPr>
          </a:pPr>
          <a:endParaRPr lang="en-US"/>
        </a:p>
      </c:txPr>
    </c:legend>
    <c:plotVisOnly val="1"/>
    <c:dispBlanksAs val="gap"/>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022" r="0.75000000000000022" t="1" header="0.5" footer="0.5"/>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lang val="en-CA"/>
  <c:chart>
    <c:title>
      <c:tx>
        <c:rich>
          <a:bodyPr/>
          <a:lstStyle/>
          <a:p>
            <a:pPr>
              <a:defRPr sz="1800" b="0" i="0" u="none" strike="noStrike" baseline="0">
                <a:solidFill>
                  <a:srgbClr val="000000"/>
                </a:solidFill>
                <a:latin typeface="Arial"/>
                <a:ea typeface="Arial"/>
                <a:cs typeface="Arial"/>
              </a:defRPr>
            </a:pPr>
            <a:r>
              <a:rPr lang="en-US"/>
              <a:t>Histogram</a:t>
            </a:r>
          </a:p>
        </c:rich>
      </c:tx>
      <c:layout>
        <c:manualLayout>
          <c:xMode val="edge"/>
          <c:yMode val="edge"/>
          <c:x val="0.40553741965398571"/>
          <c:y val="3.2500000000000001E-2"/>
        </c:manualLayout>
      </c:layout>
      <c:spPr>
        <a:noFill/>
        <a:ln w="25400">
          <a:noFill/>
        </a:ln>
      </c:spPr>
    </c:title>
    <c:view3D>
      <c:hPercent val="53"/>
      <c:depthPercent val="100"/>
      <c:rAngAx val="1"/>
    </c:view3D>
    <c:floor>
      <c:spPr>
        <a:solidFill>
          <a:srgbClr val="C0C0C0"/>
        </a:solidFill>
        <a:ln w="3175">
          <a:solidFill>
            <a:srgbClr val="000000"/>
          </a:solidFill>
          <a:prstDash val="solid"/>
        </a:ln>
      </c:spPr>
    </c:floor>
    <c:sideWall>
      <c:spPr>
        <a:solidFill>
          <a:srgbClr val="C0C0C0"/>
        </a:solidFill>
        <a:ln w="12700">
          <a:solidFill>
            <a:srgbClr val="808080"/>
          </a:solidFill>
          <a:prstDash val="solid"/>
        </a:ln>
      </c:spPr>
    </c:sideWall>
    <c:backWall>
      <c:spPr>
        <a:solidFill>
          <a:srgbClr val="C0C0C0"/>
        </a:solidFill>
        <a:ln w="12700">
          <a:solidFill>
            <a:srgbClr val="808080"/>
          </a:solidFill>
          <a:prstDash val="solid"/>
        </a:ln>
      </c:spPr>
    </c:backWall>
    <c:plotArea>
      <c:layout>
        <c:manualLayout>
          <c:layoutTarget val="inner"/>
          <c:xMode val="edge"/>
          <c:yMode val="edge"/>
          <c:x val="7.3289902280130298E-2"/>
          <c:y val="0.16750020446802308"/>
          <c:w val="0.92182410423452765"/>
          <c:h val="0.70000085449323091"/>
        </c:manualLayout>
      </c:layout>
      <c:bar3DChart>
        <c:barDir val="col"/>
        <c:grouping val="clustered"/>
        <c:ser>
          <c:idx val="0"/>
          <c:order val="0"/>
          <c:tx>
            <c:strRef>
              <c:f>Frequency!$AA$3</c:f>
              <c:strCache>
                <c:ptCount val="1"/>
                <c:pt idx="0">
                  <c:v>Grnl Kgn</c:v>
                </c:pt>
              </c:strCache>
            </c:strRef>
          </c:tx>
          <c:spPr>
            <a:solidFill>
              <a:srgbClr val="9999FF"/>
            </a:solidFill>
            <a:ln w="12700">
              <a:solidFill>
                <a:srgbClr val="000000"/>
              </a:solidFill>
              <a:prstDash val="solid"/>
            </a:ln>
          </c:spPr>
          <c:cat>
            <c:numRef>
              <c:f>Frequency!$Z$6:$Z$20</c:f>
              <c:numCache>
                <c:formatCode>General</c:formatCode>
                <c:ptCount val="15"/>
                <c:pt idx="0">
                  <c:v>0.5</c:v>
                </c:pt>
                <c:pt idx="1">
                  <c:v>0.6</c:v>
                </c:pt>
                <c:pt idx="2">
                  <c:v>0.7</c:v>
                </c:pt>
                <c:pt idx="3">
                  <c:v>0.8</c:v>
                </c:pt>
                <c:pt idx="4">
                  <c:v>0.9</c:v>
                </c:pt>
                <c:pt idx="5">
                  <c:v>1</c:v>
                </c:pt>
                <c:pt idx="6">
                  <c:v>1.1000000000000001</c:v>
                </c:pt>
                <c:pt idx="7">
                  <c:v>1.2</c:v>
                </c:pt>
              </c:numCache>
            </c:numRef>
          </c:cat>
          <c:val>
            <c:numRef>
              <c:f>Frequency!$AA$7:$AA$13</c:f>
              <c:numCache>
                <c:formatCode>General</c:formatCode>
                <c:ptCount val="7"/>
                <c:pt idx="0">
                  <c:v>0</c:v>
                </c:pt>
                <c:pt idx="1">
                  <c:v>1</c:v>
                </c:pt>
                <c:pt idx="2">
                  <c:v>4</c:v>
                </c:pt>
                <c:pt idx="3">
                  <c:v>2</c:v>
                </c:pt>
                <c:pt idx="4">
                  <c:v>0</c:v>
                </c:pt>
                <c:pt idx="5">
                  <c:v>0</c:v>
                </c:pt>
                <c:pt idx="6">
                  <c:v>0</c:v>
                </c:pt>
              </c:numCache>
            </c:numRef>
          </c:val>
        </c:ser>
        <c:ser>
          <c:idx val="1"/>
          <c:order val="1"/>
          <c:tx>
            <c:strRef>
              <c:f>Frequency!$AB$3</c:f>
              <c:strCache>
                <c:ptCount val="1"/>
                <c:pt idx="0">
                  <c:v>Gr</c:v>
                </c:pt>
              </c:strCache>
            </c:strRef>
          </c:tx>
          <c:spPr>
            <a:solidFill>
              <a:srgbClr val="993366"/>
            </a:solidFill>
            <a:ln w="12700">
              <a:solidFill>
                <a:srgbClr val="000000"/>
              </a:solidFill>
              <a:prstDash val="solid"/>
            </a:ln>
          </c:spPr>
          <c:val>
            <c:numRef>
              <c:f>Frequency!$AB$7:$AB$13</c:f>
              <c:numCache>
                <c:formatCode>General</c:formatCode>
                <c:ptCount val="7"/>
                <c:pt idx="0">
                  <c:v>0</c:v>
                </c:pt>
                <c:pt idx="1">
                  <c:v>0</c:v>
                </c:pt>
                <c:pt idx="2">
                  <c:v>0</c:v>
                </c:pt>
                <c:pt idx="3">
                  <c:v>0</c:v>
                </c:pt>
                <c:pt idx="4">
                  <c:v>0</c:v>
                </c:pt>
                <c:pt idx="5">
                  <c:v>1</c:v>
                </c:pt>
                <c:pt idx="6">
                  <c:v>0</c:v>
                </c:pt>
              </c:numCache>
            </c:numRef>
          </c:val>
        </c:ser>
        <c:gapWidth val="0"/>
        <c:shape val="box"/>
        <c:axId val="62051840"/>
        <c:axId val="62053760"/>
        <c:axId val="0"/>
      </c:bar3DChart>
      <c:catAx>
        <c:axId val="62051840"/>
        <c:scaling>
          <c:orientation val="minMax"/>
        </c:scaling>
        <c:axPos val="b"/>
        <c:title>
          <c:tx>
            <c:rich>
              <a:bodyPr/>
              <a:lstStyle/>
              <a:p>
                <a:pPr>
                  <a:defRPr sz="875" b="1" i="0" u="none" strike="noStrike" baseline="0">
                    <a:solidFill>
                      <a:srgbClr val="000000"/>
                    </a:solidFill>
                    <a:latin typeface="Arial"/>
                    <a:ea typeface="Arial"/>
                    <a:cs typeface="Arial"/>
                  </a:defRPr>
                </a:pPr>
                <a:r>
                  <a:rPr lang="en-US"/>
                  <a:t>Random Ro at 546 nm</a:t>
                </a:r>
              </a:p>
            </c:rich>
          </c:tx>
          <c:layout>
            <c:manualLayout>
              <c:xMode val="edge"/>
              <c:yMode val="edge"/>
              <c:x val="0.40118208076502593"/>
              <c:y val="0.93035301837270346"/>
            </c:manualLayout>
          </c:layout>
          <c:spPr>
            <a:noFill/>
            <a:ln w="25400">
              <a:noFill/>
            </a:ln>
          </c:spPr>
        </c:title>
        <c:numFmt formatCode="General" sourceLinked="1"/>
        <c:tickLblPos val="low"/>
        <c:spPr>
          <a:ln w="3175">
            <a:solidFill>
              <a:srgbClr val="000000"/>
            </a:solidFill>
            <a:prstDash val="solid"/>
          </a:ln>
        </c:spPr>
        <c:txPr>
          <a:bodyPr rot="0" vert="horz"/>
          <a:lstStyle/>
          <a:p>
            <a:pPr>
              <a:defRPr sz="875" b="0" i="0" u="none" strike="noStrike" baseline="0">
                <a:solidFill>
                  <a:srgbClr val="000000"/>
                </a:solidFill>
                <a:latin typeface="Arial"/>
                <a:ea typeface="Arial"/>
                <a:cs typeface="Arial"/>
              </a:defRPr>
            </a:pPr>
            <a:endParaRPr lang="en-US"/>
          </a:p>
        </c:txPr>
        <c:crossAx val="62053760"/>
        <c:crosses val="autoZero"/>
        <c:auto val="1"/>
        <c:lblAlgn val="ctr"/>
        <c:lblOffset val="100"/>
        <c:tickLblSkip val="1"/>
        <c:tickMarkSkip val="1"/>
      </c:catAx>
      <c:valAx>
        <c:axId val="62053760"/>
        <c:scaling>
          <c:orientation val="minMax"/>
        </c:scaling>
        <c:axPos val="l"/>
        <c:majorGridlines>
          <c:spPr>
            <a:ln w="3175">
              <a:solidFill>
                <a:srgbClr val="000000"/>
              </a:solidFill>
              <a:prstDash val="solid"/>
            </a:ln>
          </c:spPr>
        </c:majorGridlines>
        <c:title>
          <c:tx>
            <c:rich>
              <a:bodyPr/>
              <a:lstStyle/>
              <a:p>
                <a:pPr>
                  <a:defRPr sz="875" b="1" i="0" u="none" strike="noStrike" baseline="0">
                    <a:solidFill>
                      <a:srgbClr val="000000"/>
                    </a:solidFill>
                    <a:latin typeface="Arial"/>
                    <a:ea typeface="Arial"/>
                    <a:cs typeface="Arial"/>
                  </a:defRPr>
                </a:pPr>
                <a:r>
                  <a:rPr lang="en-US"/>
                  <a:t>Frequency</a:t>
                </a:r>
              </a:p>
            </c:rich>
          </c:tx>
          <c:layout>
            <c:manualLayout>
              <c:xMode val="edge"/>
              <c:yMode val="edge"/>
              <c:x val="4.7231332712260238E-2"/>
              <c:y val="0.4600005249343832"/>
            </c:manualLayout>
          </c:layout>
          <c:spPr>
            <a:noFill/>
            <a:ln w="25400">
              <a:noFill/>
            </a:ln>
          </c:spPr>
        </c:title>
        <c:numFmt formatCode="General" sourceLinked="1"/>
        <c:tickLblPos val="nextTo"/>
        <c:spPr>
          <a:ln w="3175">
            <a:solidFill>
              <a:srgbClr val="000000"/>
            </a:solidFill>
            <a:prstDash val="solid"/>
          </a:ln>
        </c:spPr>
        <c:txPr>
          <a:bodyPr rot="0" vert="horz"/>
          <a:lstStyle/>
          <a:p>
            <a:pPr>
              <a:defRPr sz="875" b="0" i="0" u="none" strike="noStrike" baseline="0">
                <a:solidFill>
                  <a:srgbClr val="000000"/>
                </a:solidFill>
                <a:latin typeface="Arial"/>
                <a:ea typeface="Arial"/>
                <a:cs typeface="Arial"/>
              </a:defRPr>
            </a:pPr>
            <a:endParaRPr lang="en-US"/>
          </a:p>
        </c:txPr>
        <c:crossAx val="62051840"/>
        <c:crosses val="autoZero"/>
        <c:crossBetween val="between"/>
        <c:majorUnit val="1"/>
      </c:valAx>
      <c:spPr>
        <a:noFill/>
        <a:ln w="25400">
          <a:noFill/>
        </a:ln>
      </c:spPr>
    </c:plotArea>
    <c:legend>
      <c:legendPos val="r"/>
      <c:layout>
        <c:manualLayout>
          <c:xMode val="edge"/>
          <c:yMode val="edge"/>
          <c:x val="0.81847649918962728"/>
          <c:y val="0.19000023193387688"/>
          <c:w val="0.1166936790923825"/>
          <c:h val="0.13500016479512303"/>
        </c:manualLayout>
      </c:layout>
      <c:spPr>
        <a:solidFill>
          <a:srgbClr val="FFFFFF"/>
        </a:solidFill>
        <a:ln w="3175">
          <a:solidFill>
            <a:srgbClr val="000000"/>
          </a:solidFill>
          <a:prstDash val="solid"/>
        </a:ln>
      </c:spPr>
      <c:txPr>
        <a:bodyPr/>
        <a:lstStyle/>
        <a:p>
          <a:pPr>
            <a:defRPr sz="920" b="0" i="0" u="none" strike="noStrike" baseline="0">
              <a:solidFill>
                <a:srgbClr val="000000"/>
              </a:solidFill>
              <a:latin typeface="Arial"/>
              <a:ea typeface="Arial"/>
              <a:cs typeface="Arial"/>
            </a:defRPr>
          </a:pPr>
          <a:endParaRPr lang="en-US"/>
        </a:p>
      </c:txPr>
    </c:legend>
    <c:plotVisOnly val="1"/>
    <c:dispBlanksAs val="gap"/>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022" r="0.75000000000000022" t="1" header="0.5" footer="0.5"/>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lang val="en-CA"/>
  <c:chart>
    <c:title>
      <c:tx>
        <c:rich>
          <a:bodyPr/>
          <a:lstStyle/>
          <a:p>
            <a:pPr>
              <a:defRPr sz="1800" b="0" i="0" u="none" strike="noStrike" baseline="0">
                <a:solidFill>
                  <a:srgbClr val="000000"/>
                </a:solidFill>
                <a:latin typeface="Arial"/>
                <a:ea typeface="Arial"/>
                <a:cs typeface="Arial"/>
              </a:defRPr>
            </a:pPr>
            <a:r>
              <a:rPr lang="en-US"/>
              <a:t>Histogram</a:t>
            </a:r>
          </a:p>
        </c:rich>
      </c:tx>
      <c:layout>
        <c:manualLayout>
          <c:xMode val="edge"/>
          <c:yMode val="edge"/>
          <c:x val="0.40553741965398571"/>
          <c:y val="3.2500000000000001E-2"/>
        </c:manualLayout>
      </c:layout>
      <c:spPr>
        <a:noFill/>
        <a:ln w="25400">
          <a:noFill/>
        </a:ln>
      </c:spPr>
    </c:title>
    <c:view3D>
      <c:hPercent val="53"/>
      <c:depthPercent val="100"/>
      <c:rAngAx val="1"/>
    </c:view3D>
    <c:floor>
      <c:spPr>
        <a:solidFill>
          <a:srgbClr val="C0C0C0"/>
        </a:solidFill>
        <a:ln w="3175">
          <a:solidFill>
            <a:srgbClr val="000000"/>
          </a:solidFill>
          <a:prstDash val="solid"/>
        </a:ln>
      </c:spPr>
    </c:floor>
    <c:sideWall>
      <c:spPr>
        <a:solidFill>
          <a:srgbClr val="C0C0C0"/>
        </a:solidFill>
        <a:ln w="12700">
          <a:solidFill>
            <a:srgbClr val="808080"/>
          </a:solidFill>
          <a:prstDash val="solid"/>
        </a:ln>
      </c:spPr>
    </c:sideWall>
    <c:backWall>
      <c:spPr>
        <a:solidFill>
          <a:srgbClr val="C0C0C0"/>
        </a:solidFill>
        <a:ln w="12700">
          <a:solidFill>
            <a:srgbClr val="808080"/>
          </a:solidFill>
          <a:prstDash val="solid"/>
        </a:ln>
      </c:spPr>
    </c:backWall>
    <c:plotArea>
      <c:layout>
        <c:manualLayout>
          <c:layoutTarget val="inner"/>
          <c:xMode val="edge"/>
          <c:yMode val="edge"/>
          <c:x val="7.3289902280130298E-2"/>
          <c:y val="0.16750020446802308"/>
          <c:w val="0.92182410423452765"/>
          <c:h val="0.70000085449323091"/>
        </c:manualLayout>
      </c:layout>
      <c:bar3DChart>
        <c:barDir val="col"/>
        <c:grouping val="clustered"/>
        <c:ser>
          <c:idx val="0"/>
          <c:order val="0"/>
          <c:tx>
            <c:strRef>
              <c:f>Frequency!$AF$3</c:f>
              <c:strCache>
                <c:ptCount val="1"/>
                <c:pt idx="0">
                  <c:v>Grnl Kgn</c:v>
                </c:pt>
              </c:strCache>
            </c:strRef>
          </c:tx>
          <c:spPr>
            <a:solidFill>
              <a:srgbClr val="9999FF"/>
            </a:solidFill>
            <a:ln w="12700">
              <a:solidFill>
                <a:srgbClr val="000000"/>
              </a:solidFill>
              <a:prstDash val="solid"/>
            </a:ln>
          </c:spPr>
          <c:cat>
            <c:numRef>
              <c:f>Frequency!$AE$6:$AE$20</c:f>
              <c:numCache>
                <c:formatCode>General</c:formatCode>
                <c:ptCount val="15"/>
                <c:pt idx="0">
                  <c:v>0.4</c:v>
                </c:pt>
                <c:pt idx="1">
                  <c:v>0.6</c:v>
                </c:pt>
                <c:pt idx="2">
                  <c:v>0.8</c:v>
                </c:pt>
                <c:pt idx="3">
                  <c:v>1</c:v>
                </c:pt>
                <c:pt idx="4">
                  <c:v>1.2</c:v>
                </c:pt>
                <c:pt idx="5">
                  <c:v>1.4</c:v>
                </c:pt>
                <c:pt idx="6">
                  <c:v>1.6</c:v>
                </c:pt>
                <c:pt idx="7">
                  <c:v>1.8</c:v>
                </c:pt>
              </c:numCache>
            </c:numRef>
          </c:cat>
          <c:val>
            <c:numRef>
              <c:f>Frequency!$AF$7:$AF$13</c:f>
              <c:numCache>
                <c:formatCode>General</c:formatCode>
                <c:ptCount val="7"/>
                <c:pt idx="0">
                  <c:v>0</c:v>
                </c:pt>
                <c:pt idx="1">
                  <c:v>2</c:v>
                </c:pt>
                <c:pt idx="2">
                  <c:v>0</c:v>
                </c:pt>
                <c:pt idx="3">
                  <c:v>0</c:v>
                </c:pt>
                <c:pt idx="4">
                  <c:v>0</c:v>
                </c:pt>
                <c:pt idx="5">
                  <c:v>0</c:v>
                </c:pt>
                <c:pt idx="6">
                  <c:v>0</c:v>
                </c:pt>
              </c:numCache>
            </c:numRef>
          </c:val>
        </c:ser>
        <c:ser>
          <c:idx val="1"/>
          <c:order val="1"/>
          <c:tx>
            <c:strRef>
              <c:f>Frequency!$AG$3</c:f>
              <c:strCache>
                <c:ptCount val="1"/>
                <c:pt idx="0">
                  <c:v>Kgn</c:v>
                </c:pt>
              </c:strCache>
            </c:strRef>
          </c:tx>
          <c:spPr>
            <a:solidFill>
              <a:srgbClr val="993366"/>
            </a:solidFill>
            <a:ln w="12700">
              <a:solidFill>
                <a:srgbClr val="000000"/>
              </a:solidFill>
              <a:prstDash val="solid"/>
            </a:ln>
          </c:spPr>
          <c:val>
            <c:numRef>
              <c:f>Frequency!$AG$7:$AG$13</c:f>
              <c:numCache>
                <c:formatCode>General</c:formatCode>
                <c:ptCount val="7"/>
                <c:pt idx="0">
                  <c:v>0</c:v>
                </c:pt>
                <c:pt idx="1">
                  <c:v>0</c:v>
                </c:pt>
                <c:pt idx="2">
                  <c:v>0</c:v>
                </c:pt>
                <c:pt idx="3">
                  <c:v>1</c:v>
                </c:pt>
                <c:pt idx="4">
                  <c:v>2</c:v>
                </c:pt>
                <c:pt idx="5">
                  <c:v>1</c:v>
                </c:pt>
                <c:pt idx="6">
                  <c:v>0</c:v>
                </c:pt>
              </c:numCache>
            </c:numRef>
          </c:val>
        </c:ser>
        <c:gapWidth val="0"/>
        <c:shape val="box"/>
        <c:axId val="62217216"/>
        <c:axId val="62219392"/>
        <c:axId val="0"/>
      </c:bar3DChart>
      <c:catAx>
        <c:axId val="62217216"/>
        <c:scaling>
          <c:orientation val="minMax"/>
        </c:scaling>
        <c:axPos val="b"/>
        <c:title>
          <c:tx>
            <c:rich>
              <a:bodyPr/>
              <a:lstStyle/>
              <a:p>
                <a:pPr>
                  <a:defRPr sz="875" b="1" i="0" u="none" strike="noStrike" baseline="0">
                    <a:solidFill>
                      <a:srgbClr val="000000"/>
                    </a:solidFill>
                    <a:latin typeface="Arial"/>
                    <a:ea typeface="Arial"/>
                    <a:cs typeface="Arial"/>
                  </a:defRPr>
                </a:pPr>
                <a:r>
                  <a:rPr lang="en-US"/>
                  <a:t>Random Ro at 546 nm</a:t>
                </a:r>
              </a:p>
            </c:rich>
          </c:tx>
          <c:layout>
            <c:manualLayout>
              <c:xMode val="edge"/>
              <c:yMode val="edge"/>
              <c:x val="0.39250815690178115"/>
              <c:y val="0.93750104986876637"/>
            </c:manualLayout>
          </c:layout>
          <c:spPr>
            <a:noFill/>
            <a:ln w="25400">
              <a:noFill/>
            </a:ln>
          </c:spPr>
        </c:title>
        <c:numFmt formatCode="General" sourceLinked="1"/>
        <c:tickLblPos val="low"/>
        <c:spPr>
          <a:ln w="3175">
            <a:solidFill>
              <a:srgbClr val="000000"/>
            </a:solidFill>
            <a:prstDash val="solid"/>
          </a:ln>
        </c:spPr>
        <c:txPr>
          <a:bodyPr rot="0" vert="horz"/>
          <a:lstStyle/>
          <a:p>
            <a:pPr>
              <a:defRPr sz="875" b="0" i="0" u="none" strike="noStrike" baseline="0">
                <a:solidFill>
                  <a:srgbClr val="000000"/>
                </a:solidFill>
                <a:latin typeface="Arial"/>
                <a:ea typeface="Arial"/>
                <a:cs typeface="Arial"/>
              </a:defRPr>
            </a:pPr>
            <a:endParaRPr lang="en-US"/>
          </a:p>
        </c:txPr>
        <c:crossAx val="62219392"/>
        <c:crosses val="autoZero"/>
        <c:auto val="1"/>
        <c:lblAlgn val="ctr"/>
        <c:lblOffset val="100"/>
        <c:tickLblSkip val="1"/>
        <c:tickMarkSkip val="1"/>
      </c:catAx>
      <c:valAx>
        <c:axId val="62219392"/>
        <c:scaling>
          <c:orientation val="minMax"/>
        </c:scaling>
        <c:axPos val="l"/>
        <c:majorGridlines>
          <c:spPr>
            <a:ln w="3175">
              <a:solidFill>
                <a:srgbClr val="000000"/>
              </a:solidFill>
              <a:prstDash val="solid"/>
            </a:ln>
          </c:spPr>
        </c:majorGridlines>
        <c:title>
          <c:tx>
            <c:rich>
              <a:bodyPr/>
              <a:lstStyle/>
              <a:p>
                <a:pPr>
                  <a:defRPr sz="875" b="1" i="0" u="none" strike="noStrike" baseline="0">
                    <a:solidFill>
                      <a:srgbClr val="000000"/>
                    </a:solidFill>
                    <a:latin typeface="Arial"/>
                    <a:ea typeface="Arial"/>
                    <a:cs typeface="Arial"/>
                  </a:defRPr>
                </a:pPr>
                <a:r>
                  <a:rPr lang="en-US"/>
                  <a:t>Frequency</a:t>
                </a:r>
              </a:p>
            </c:rich>
          </c:tx>
          <c:layout>
            <c:manualLayout>
              <c:xMode val="edge"/>
              <c:yMode val="edge"/>
              <c:x val="4.0716531179145553E-2"/>
              <c:y val="0.44750052493438319"/>
            </c:manualLayout>
          </c:layout>
          <c:spPr>
            <a:noFill/>
            <a:ln w="25400">
              <a:noFill/>
            </a:ln>
          </c:spPr>
        </c:title>
        <c:numFmt formatCode="General" sourceLinked="1"/>
        <c:tickLblPos val="nextTo"/>
        <c:spPr>
          <a:ln w="3175">
            <a:solidFill>
              <a:srgbClr val="000000"/>
            </a:solidFill>
            <a:prstDash val="solid"/>
          </a:ln>
        </c:spPr>
        <c:txPr>
          <a:bodyPr rot="0" vert="horz"/>
          <a:lstStyle/>
          <a:p>
            <a:pPr>
              <a:defRPr sz="875" b="0" i="0" u="none" strike="noStrike" baseline="0">
                <a:solidFill>
                  <a:srgbClr val="000000"/>
                </a:solidFill>
                <a:latin typeface="Arial"/>
                <a:ea typeface="Arial"/>
                <a:cs typeface="Arial"/>
              </a:defRPr>
            </a:pPr>
            <a:endParaRPr lang="en-US"/>
          </a:p>
        </c:txPr>
        <c:crossAx val="62217216"/>
        <c:crosses val="autoZero"/>
        <c:crossBetween val="between"/>
        <c:majorUnit val="1"/>
      </c:valAx>
      <c:spPr>
        <a:noFill/>
        <a:ln w="25400">
          <a:noFill/>
        </a:ln>
      </c:spPr>
    </c:plotArea>
    <c:legend>
      <c:legendPos val="r"/>
      <c:layout>
        <c:manualLayout>
          <c:xMode val="edge"/>
          <c:yMode val="edge"/>
          <c:x val="0.82171799027552672"/>
          <c:y val="0.19500023803739994"/>
          <c:w val="0.11021069692058347"/>
          <c:h val="0.11000013427750767"/>
        </c:manualLayout>
      </c:layout>
      <c:spPr>
        <a:solidFill>
          <a:srgbClr val="FFFFFF"/>
        </a:solidFill>
        <a:ln w="3175">
          <a:solidFill>
            <a:srgbClr val="000000"/>
          </a:solidFill>
          <a:prstDash val="solid"/>
        </a:ln>
      </c:spPr>
      <c:txPr>
        <a:bodyPr/>
        <a:lstStyle/>
        <a:p>
          <a:pPr>
            <a:defRPr sz="920" b="0" i="0" u="none" strike="noStrike" baseline="0">
              <a:solidFill>
                <a:srgbClr val="000000"/>
              </a:solidFill>
              <a:latin typeface="Arial"/>
              <a:ea typeface="Arial"/>
              <a:cs typeface="Arial"/>
            </a:defRPr>
          </a:pPr>
          <a:endParaRPr lang="en-US"/>
        </a:p>
      </c:txPr>
    </c:legend>
    <c:plotVisOnly val="1"/>
    <c:dispBlanksAs val="gap"/>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022" r="0.75000000000000022" t="1" header="0.5" footer="0.5"/>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lang val="en-CA"/>
  <c:chart>
    <c:title>
      <c:tx>
        <c:rich>
          <a:bodyPr/>
          <a:lstStyle/>
          <a:p>
            <a:pPr>
              <a:defRPr sz="1800" b="0" i="0" u="none" strike="noStrike" baseline="0">
                <a:solidFill>
                  <a:srgbClr val="000000"/>
                </a:solidFill>
                <a:latin typeface="Arial"/>
                <a:ea typeface="Arial"/>
                <a:cs typeface="Arial"/>
              </a:defRPr>
            </a:pPr>
            <a:r>
              <a:rPr lang="en-US"/>
              <a:t>Histogram</a:t>
            </a:r>
          </a:p>
        </c:rich>
      </c:tx>
      <c:layout>
        <c:manualLayout>
          <c:xMode val="edge"/>
          <c:yMode val="edge"/>
          <c:x val="0.40553741965398571"/>
          <c:y val="3.2500000000000001E-2"/>
        </c:manualLayout>
      </c:layout>
      <c:spPr>
        <a:noFill/>
        <a:ln w="25400">
          <a:noFill/>
        </a:ln>
      </c:spPr>
    </c:title>
    <c:view3D>
      <c:hPercent val="53"/>
      <c:depthPercent val="100"/>
      <c:rAngAx val="1"/>
    </c:view3D>
    <c:floor>
      <c:spPr>
        <a:solidFill>
          <a:srgbClr val="C0C0C0"/>
        </a:solidFill>
        <a:ln w="3175">
          <a:solidFill>
            <a:srgbClr val="000000"/>
          </a:solidFill>
          <a:prstDash val="solid"/>
        </a:ln>
      </c:spPr>
    </c:floor>
    <c:sideWall>
      <c:spPr>
        <a:solidFill>
          <a:srgbClr val="C0C0C0"/>
        </a:solidFill>
        <a:ln w="12700">
          <a:solidFill>
            <a:srgbClr val="808080"/>
          </a:solidFill>
          <a:prstDash val="solid"/>
        </a:ln>
      </c:spPr>
    </c:sideWall>
    <c:backWall>
      <c:spPr>
        <a:solidFill>
          <a:srgbClr val="C0C0C0"/>
        </a:solidFill>
        <a:ln w="12700">
          <a:solidFill>
            <a:srgbClr val="808080"/>
          </a:solidFill>
          <a:prstDash val="solid"/>
        </a:ln>
      </c:spPr>
    </c:backWall>
    <c:plotArea>
      <c:layout>
        <c:manualLayout>
          <c:layoutTarget val="inner"/>
          <c:xMode val="edge"/>
          <c:yMode val="edge"/>
          <c:x val="8.9576547231270412E-2"/>
          <c:y val="0.16750020446802308"/>
          <c:w val="0.90553745928338769"/>
          <c:h val="0.70000085449323091"/>
        </c:manualLayout>
      </c:layout>
      <c:bar3DChart>
        <c:barDir val="col"/>
        <c:grouping val="clustered"/>
        <c:ser>
          <c:idx val="0"/>
          <c:order val="0"/>
          <c:tx>
            <c:strRef>
              <c:f>Frequency!$AK$3</c:f>
              <c:strCache>
                <c:ptCount val="1"/>
                <c:pt idx="0">
                  <c:v>Grnl Kgn</c:v>
                </c:pt>
              </c:strCache>
            </c:strRef>
          </c:tx>
          <c:spPr>
            <a:solidFill>
              <a:srgbClr val="9999FF"/>
            </a:solidFill>
            <a:ln w="12700">
              <a:solidFill>
                <a:srgbClr val="000000"/>
              </a:solidFill>
              <a:prstDash val="solid"/>
            </a:ln>
          </c:spPr>
          <c:cat>
            <c:numRef>
              <c:f>Frequency!$AJ$6:$AJ$21</c:f>
              <c:numCache>
                <c:formatCode>General</c:formatCode>
                <c:ptCount val="16"/>
                <c:pt idx="0">
                  <c:v>0.2</c:v>
                </c:pt>
                <c:pt idx="1">
                  <c:v>0.3</c:v>
                </c:pt>
                <c:pt idx="2">
                  <c:v>0.4</c:v>
                </c:pt>
                <c:pt idx="3">
                  <c:v>0.5</c:v>
                </c:pt>
              </c:numCache>
            </c:numRef>
          </c:cat>
          <c:val>
            <c:numRef>
              <c:f>Frequency!$AK$7:$AK$9</c:f>
              <c:numCache>
                <c:formatCode>General</c:formatCode>
                <c:ptCount val="3"/>
                <c:pt idx="0">
                  <c:v>0</c:v>
                </c:pt>
                <c:pt idx="1">
                  <c:v>2</c:v>
                </c:pt>
                <c:pt idx="2">
                  <c:v>0</c:v>
                </c:pt>
              </c:numCache>
            </c:numRef>
          </c:val>
        </c:ser>
        <c:gapWidth val="0"/>
        <c:shape val="box"/>
        <c:axId val="54782592"/>
        <c:axId val="62259968"/>
        <c:axId val="0"/>
      </c:bar3DChart>
      <c:catAx>
        <c:axId val="54782592"/>
        <c:scaling>
          <c:orientation val="minMax"/>
        </c:scaling>
        <c:axPos val="b"/>
        <c:title>
          <c:tx>
            <c:rich>
              <a:bodyPr/>
              <a:lstStyle/>
              <a:p>
                <a:pPr>
                  <a:defRPr sz="875" b="1" i="0" u="none" strike="noStrike" baseline="0">
                    <a:solidFill>
                      <a:srgbClr val="000000"/>
                    </a:solidFill>
                    <a:latin typeface="Arial"/>
                    <a:ea typeface="Arial"/>
                    <a:cs typeface="Arial"/>
                  </a:defRPr>
                </a:pPr>
                <a:r>
                  <a:rPr lang="en-US"/>
                  <a:t>Random Ro at 546 nm</a:t>
                </a:r>
              </a:p>
            </c:rich>
          </c:tx>
          <c:layout>
            <c:manualLayout>
              <c:xMode val="edge"/>
              <c:yMode val="edge"/>
              <c:x val="0.37676437933102774"/>
              <c:y val="0.92750104986876636"/>
            </c:manualLayout>
          </c:layout>
          <c:spPr>
            <a:noFill/>
            <a:ln w="25400">
              <a:noFill/>
            </a:ln>
          </c:spPr>
        </c:title>
        <c:numFmt formatCode="General" sourceLinked="1"/>
        <c:tickLblPos val="low"/>
        <c:spPr>
          <a:ln w="3175">
            <a:solidFill>
              <a:srgbClr val="000000"/>
            </a:solidFill>
            <a:prstDash val="solid"/>
          </a:ln>
        </c:spPr>
        <c:txPr>
          <a:bodyPr rot="0" vert="horz"/>
          <a:lstStyle/>
          <a:p>
            <a:pPr>
              <a:defRPr sz="875" b="0" i="0" u="none" strike="noStrike" baseline="0">
                <a:solidFill>
                  <a:srgbClr val="000000"/>
                </a:solidFill>
                <a:latin typeface="Arial"/>
                <a:ea typeface="Arial"/>
                <a:cs typeface="Arial"/>
              </a:defRPr>
            </a:pPr>
            <a:endParaRPr lang="en-US"/>
          </a:p>
        </c:txPr>
        <c:crossAx val="62259968"/>
        <c:crosses val="autoZero"/>
        <c:auto val="1"/>
        <c:lblAlgn val="ctr"/>
        <c:lblOffset val="100"/>
        <c:tickLblSkip val="1"/>
        <c:tickMarkSkip val="1"/>
      </c:catAx>
      <c:valAx>
        <c:axId val="62259968"/>
        <c:scaling>
          <c:orientation val="minMax"/>
        </c:scaling>
        <c:axPos val="l"/>
        <c:majorGridlines>
          <c:spPr>
            <a:ln w="3175">
              <a:solidFill>
                <a:srgbClr val="000000"/>
              </a:solidFill>
              <a:prstDash val="solid"/>
            </a:ln>
          </c:spPr>
        </c:majorGridlines>
        <c:title>
          <c:tx>
            <c:rich>
              <a:bodyPr/>
              <a:lstStyle/>
              <a:p>
                <a:pPr>
                  <a:defRPr sz="875" b="1" i="0" u="none" strike="noStrike" baseline="0">
                    <a:solidFill>
                      <a:srgbClr val="000000"/>
                    </a:solidFill>
                    <a:latin typeface="Arial"/>
                    <a:ea typeface="Arial"/>
                    <a:cs typeface="Arial"/>
                  </a:defRPr>
                </a:pPr>
                <a:r>
                  <a:rPr lang="en-US"/>
                  <a:t>Frequency</a:t>
                </a:r>
              </a:p>
            </c:rich>
          </c:tx>
          <c:layout>
            <c:manualLayout>
              <c:xMode val="edge"/>
              <c:yMode val="edge"/>
              <c:x val="3.7459215491094412E-2"/>
              <c:y val="0.45000052493438319"/>
            </c:manualLayout>
          </c:layout>
          <c:spPr>
            <a:noFill/>
            <a:ln w="25400">
              <a:noFill/>
            </a:ln>
          </c:spPr>
        </c:title>
        <c:numFmt formatCode="General" sourceLinked="1"/>
        <c:tickLblPos val="nextTo"/>
        <c:spPr>
          <a:ln w="3175">
            <a:solidFill>
              <a:srgbClr val="000000"/>
            </a:solidFill>
            <a:prstDash val="solid"/>
          </a:ln>
        </c:spPr>
        <c:txPr>
          <a:bodyPr rot="0" vert="horz"/>
          <a:lstStyle/>
          <a:p>
            <a:pPr>
              <a:defRPr sz="875" b="0" i="0" u="none" strike="noStrike" baseline="0">
                <a:solidFill>
                  <a:srgbClr val="000000"/>
                </a:solidFill>
                <a:latin typeface="Arial"/>
                <a:ea typeface="Arial"/>
                <a:cs typeface="Arial"/>
              </a:defRPr>
            </a:pPr>
            <a:endParaRPr lang="en-US"/>
          </a:p>
        </c:txPr>
        <c:crossAx val="54782592"/>
        <c:crosses val="autoZero"/>
        <c:crossBetween val="between"/>
        <c:majorUnit val="1"/>
      </c:valAx>
      <c:spPr>
        <a:noFill/>
        <a:ln w="25400">
          <a:noFill/>
        </a:ln>
      </c:spPr>
    </c:plotArea>
    <c:legend>
      <c:legendPos val="r"/>
      <c:layout>
        <c:manualLayout>
          <c:xMode val="edge"/>
          <c:yMode val="edge"/>
          <c:x val="0.80226904376012964"/>
          <c:y val="0.18750022888211534"/>
          <c:w val="0.11507293354943274"/>
          <c:h val="8.5000103759892282E-2"/>
        </c:manualLayout>
      </c:layout>
      <c:spPr>
        <a:solidFill>
          <a:srgbClr val="FFFFFF"/>
        </a:solidFill>
        <a:ln w="3175">
          <a:solidFill>
            <a:srgbClr val="000000"/>
          </a:solidFill>
          <a:prstDash val="solid"/>
        </a:ln>
      </c:spPr>
      <c:txPr>
        <a:bodyPr/>
        <a:lstStyle/>
        <a:p>
          <a:pPr>
            <a:defRPr sz="920" b="0" i="0" u="none" strike="noStrike" baseline="0">
              <a:solidFill>
                <a:srgbClr val="000000"/>
              </a:solidFill>
              <a:latin typeface="Arial"/>
              <a:ea typeface="Arial"/>
              <a:cs typeface="Arial"/>
            </a:defRPr>
          </a:pPr>
          <a:endParaRPr lang="en-US"/>
        </a:p>
      </c:txPr>
    </c:legend>
    <c:plotVisOnly val="1"/>
    <c:dispBlanksAs val="gap"/>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022" r="0.75000000000000022" t="1" header="0.5" footer="0.5"/>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lang val="en-CA"/>
  <c:chart>
    <c:title>
      <c:tx>
        <c:rich>
          <a:bodyPr/>
          <a:lstStyle/>
          <a:p>
            <a:pPr>
              <a:defRPr sz="1800" b="0" i="0" u="none" strike="noStrike" baseline="0">
                <a:solidFill>
                  <a:srgbClr val="000000"/>
                </a:solidFill>
                <a:latin typeface="Arial"/>
                <a:ea typeface="Arial"/>
                <a:cs typeface="Arial"/>
              </a:defRPr>
            </a:pPr>
            <a:r>
              <a:rPr lang="en-US"/>
              <a:t>Histogram</a:t>
            </a:r>
          </a:p>
        </c:rich>
      </c:tx>
      <c:layout>
        <c:manualLayout>
          <c:xMode val="edge"/>
          <c:yMode val="edge"/>
          <c:x val="0.40553741965398571"/>
          <c:y val="3.2500000000000001E-2"/>
        </c:manualLayout>
      </c:layout>
      <c:spPr>
        <a:noFill/>
        <a:ln w="25400">
          <a:noFill/>
        </a:ln>
      </c:spPr>
    </c:title>
    <c:view3D>
      <c:hPercent val="53"/>
      <c:depthPercent val="100"/>
      <c:rAngAx val="1"/>
    </c:view3D>
    <c:floor>
      <c:spPr>
        <a:solidFill>
          <a:srgbClr val="C0C0C0"/>
        </a:solidFill>
        <a:ln w="3175">
          <a:solidFill>
            <a:srgbClr val="000000"/>
          </a:solidFill>
          <a:prstDash val="solid"/>
        </a:ln>
      </c:spPr>
    </c:floor>
    <c:sideWall>
      <c:spPr>
        <a:solidFill>
          <a:srgbClr val="C0C0C0"/>
        </a:solidFill>
        <a:ln w="12700">
          <a:solidFill>
            <a:srgbClr val="808080"/>
          </a:solidFill>
          <a:prstDash val="solid"/>
        </a:ln>
      </c:spPr>
    </c:sideWall>
    <c:backWall>
      <c:spPr>
        <a:solidFill>
          <a:srgbClr val="C0C0C0"/>
        </a:solidFill>
        <a:ln w="12700">
          <a:solidFill>
            <a:srgbClr val="808080"/>
          </a:solidFill>
          <a:prstDash val="solid"/>
        </a:ln>
      </c:spPr>
    </c:backWall>
    <c:plotArea>
      <c:layout>
        <c:manualLayout>
          <c:layoutTarget val="inner"/>
          <c:xMode val="edge"/>
          <c:yMode val="edge"/>
          <c:x val="8.9576547231270412E-2"/>
          <c:y val="0.16750020446802308"/>
          <c:w val="0.90553745928338769"/>
          <c:h val="0.70000085449323091"/>
        </c:manualLayout>
      </c:layout>
      <c:bar3DChart>
        <c:barDir val="col"/>
        <c:grouping val="clustered"/>
        <c:ser>
          <c:idx val="0"/>
          <c:order val="0"/>
          <c:tx>
            <c:strRef>
              <c:f>Frequency!$AP$3</c:f>
              <c:strCache>
                <c:ptCount val="1"/>
                <c:pt idx="0">
                  <c:v>Kgn</c:v>
                </c:pt>
              </c:strCache>
            </c:strRef>
          </c:tx>
          <c:spPr>
            <a:solidFill>
              <a:srgbClr val="9999FF"/>
            </a:solidFill>
            <a:ln w="12700">
              <a:solidFill>
                <a:srgbClr val="000000"/>
              </a:solidFill>
              <a:prstDash val="solid"/>
            </a:ln>
          </c:spPr>
          <c:cat>
            <c:numRef>
              <c:f>Frequency!$AO$6:$AO$21</c:f>
              <c:numCache>
                <c:formatCode>General</c:formatCode>
                <c:ptCount val="16"/>
                <c:pt idx="0">
                  <c:v>0.6</c:v>
                </c:pt>
                <c:pt idx="1">
                  <c:v>0.8</c:v>
                </c:pt>
                <c:pt idx="2">
                  <c:v>1</c:v>
                </c:pt>
                <c:pt idx="3">
                  <c:v>1.2</c:v>
                </c:pt>
                <c:pt idx="4">
                  <c:v>1.4</c:v>
                </c:pt>
                <c:pt idx="5">
                  <c:v>1.6</c:v>
                </c:pt>
              </c:numCache>
            </c:numRef>
          </c:cat>
          <c:val>
            <c:numRef>
              <c:f>Frequency!$AP$7:$AP$11</c:f>
              <c:numCache>
                <c:formatCode>General</c:formatCode>
                <c:ptCount val="5"/>
                <c:pt idx="0">
                  <c:v>0</c:v>
                </c:pt>
                <c:pt idx="1">
                  <c:v>4</c:v>
                </c:pt>
                <c:pt idx="2">
                  <c:v>5</c:v>
                </c:pt>
                <c:pt idx="3">
                  <c:v>1</c:v>
                </c:pt>
                <c:pt idx="4">
                  <c:v>0</c:v>
                </c:pt>
              </c:numCache>
            </c:numRef>
          </c:val>
        </c:ser>
        <c:ser>
          <c:idx val="1"/>
          <c:order val="1"/>
          <c:tx>
            <c:strRef>
              <c:f>Frequency!$AQ$3</c:f>
              <c:strCache>
                <c:ptCount val="1"/>
                <c:pt idx="0">
                  <c:v>Gr</c:v>
                </c:pt>
              </c:strCache>
            </c:strRef>
          </c:tx>
          <c:spPr>
            <a:solidFill>
              <a:srgbClr val="993366"/>
            </a:solidFill>
            <a:ln w="12700">
              <a:solidFill>
                <a:srgbClr val="000000"/>
              </a:solidFill>
              <a:prstDash val="solid"/>
            </a:ln>
          </c:spPr>
          <c:val>
            <c:numRef>
              <c:f>Frequency!$AQ$7:$AQ$11</c:f>
              <c:numCache>
                <c:formatCode>General</c:formatCode>
                <c:ptCount val="5"/>
                <c:pt idx="0">
                  <c:v>0</c:v>
                </c:pt>
                <c:pt idx="1">
                  <c:v>0</c:v>
                </c:pt>
                <c:pt idx="2">
                  <c:v>2</c:v>
                </c:pt>
                <c:pt idx="3">
                  <c:v>0</c:v>
                </c:pt>
                <c:pt idx="4">
                  <c:v>0</c:v>
                </c:pt>
              </c:numCache>
            </c:numRef>
          </c:val>
        </c:ser>
        <c:gapWidth val="0"/>
        <c:shape val="box"/>
        <c:axId val="54808960"/>
        <c:axId val="54810880"/>
        <c:axId val="0"/>
      </c:bar3DChart>
      <c:catAx>
        <c:axId val="54808960"/>
        <c:scaling>
          <c:orientation val="minMax"/>
        </c:scaling>
        <c:axPos val="b"/>
        <c:title>
          <c:tx>
            <c:rich>
              <a:bodyPr/>
              <a:lstStyle/>
              <a:p>
                <a:pPr>
                  <a:defRPr sz="875" b="1" i="0" u="none" strike="noStrike" baseline="0">
                    <a:solidFill>
                      <a:srgbClr val="000000"/>
                    </a:solidFill>
                    <a:latin typeface="Arial"/>
                    <a:ea typeface="Arial"/>
                    <a:cs typeface="Arial"/>
                  </a:defRPr>
                </a:pPr>
                <a:r>
                  <a:rPr lang="en-US"/>
                  <a:t>Random Ro at 546 nm</a:t>
                </a:r>
              </a:p>
            </c:rich>
          </c:tx>
          <c:layout>
            <c:manualLayout>
              <c:xMode val="edge"/>
              <c:yMode val="edge"/>
              <c:x val="0.36807820416289133"/>
              <c:y val="0.91750104986876635"/>
            </c:manualLayout>
          </c:layout>
          <c:spPr>
            <a:noFill/>
            <a:ln w="25400">
              <a:noFill/>
            </a:ln>
          </c:spPr>
        </c:title>
        <c:numFmt formatCode="General" sourceLinked="1"/>
        <c:tickLblPos val="low"/>
        <c:spPr>
          <a:ln w="3175">
            <a:solidFill>
              <a:srgbClr val="000000"/>
            </a:solidFill>
            <a:prstDash val="solid"/>
          </a:ln>
        </c:spPr>
        <c:txPr>
          <a:bodyPr rot="0" vert="horz"/>
          <a:lstStyle/>
          <a:p>
            <a:pPr>
              <a:defRPr sz="875" b="0" i="0" u="none" strike="noStrike" baseline="0">
                <a:solidFill>
                  <a:srgbClr val="000000"/>
                </a:solidFill>
                <a:latin typeface="Arial"/>
                <a:ea typeface="Arial"/>
                <a:cs typeface="Arial"/>
              </a:defRPr>
            </a:pPr>
            <a:endParaRPr lang="en-US"/>
          </a:p>
        </c:txPr>
        <c:crossAx val="54810880"/>
        <c:crosses val="autoZero"/>
        <c:auto val="1"/>
        <c:lblAlgn val="ctr"/>
        <c:lblOffset val="100"/>
        <c:tickLblSkip val="1"/>
        <c:tickMarkSkip val="1"/>
      </c:catAx>
      <c:valAx>
        <c:axId val="54810880"/>
        <c:scaling>
          <c:orientation val="minMax"/>
        </c:scaling>
        <c:axPos val="l"/>
        <c:majorGridlines>
          <c:spPr>
            <a:ln w="3175">
              <a:solidFill>
                <a:srgbClr val="000000"/>
              </a:solidFill>
              <a:prstDash val="solid"/>
            </a:ln>
          </c:spPr>
        </c:majorGridlines>
        <c:title>
          <c:tx>
            <c:rich>
              <a:bodyPr/>
              <a:lstStyle/>
              <a:p>
                <a:pPr>
                  <a:defRPr sz="875" b="1" i="0" u="none" strike="noStrike" baseline="0">
                    <a:solidFill>
                      <a:srgbClr val="000000"/>
                    </a:solidFill>
                    <a:latin typeface="Arial"/>
                    <a:ea typeface="Arial"/>
                    <a:cs typeface="Arial"/>
                  </a:defRPr>
                </a:pPr>
                <a:r>
                  <a:rPr lang="en-US"/>
                  <a:t>Frequency</a:t>
                </a:r>
              </a:p>
            </c:rich>
          </c:tx>
          <c:layout>
            <c:manualLayout>
              <c:xMode val="edge"/>
              <c:yMode val="edge"/>
              <c:x val="2.7687268426940959E-2"/>
              <c:y val="0.45000052493438319"/>
            </c:manualLayout>
          </c:layout>
          <c:spPr>
            <a:noFill/>
            <a:ln w="25400">
              <a:noFill/>
            </a:ln>
          </c:spPr>
        </c:title>
        <c:numFmt formatCode="General" sourceLinked="1"/>
        <c:tickLblPos val="nextTo"/>
        <c:spPr>
          <a:ln w="3175">
            <a:solidFill>
              <a:srgbClr val="000000"/>
            </a:solidFill>
            <a:prstDash val="solid"/>
          </a:ln>
        </c:spPr>
        <c:txPr>
          <a:bodyPr rot="0" vert="horz"/>
          <a:lstStyle/>
          <a:p>
            <a:pPr>
              <a:defRPr sz="875" b="0" i="0" u="none" strike="noStrike" baseline="0">
                <a:solidFill>
                  <a:srgbClr val="000000"/>
                </a:solidFill>
                <a:latin typeface="Arial"/>
                <a:ea typeface="Arial"/>
                <a:cs typeface="Arial"/>
              </a:defRPr>
            </a:pPr>
            <a:endParaRPr lang="en-US"/>
          </a:p>
        </c:txPr>
        <c:crossAx val="54808960"/>
        <c:crosses val="autoZero"/>
        <c:crossBetween val="between"/>
      </c:valAx>
      <c:spPr>
        <a:noFill/>
        <a:ln w="25400">
          <a:noFill/>
        </a:ln>
      </c:spPr>
    </c:plotArea>
    <c:legend>
      <c:legendPos val="r"/>
      <c:layout>
        <c:manualLayout>
          <c:xMode val="edge"/>
          <c:yMode val="edge"/>
          <c:x val="0.86061588330632088"/>
          <c:y val="0.19500023803739994"/>
          <c:w val="8.2658022690437608E-2"/>
          <c:h val="0.14250017395040765"/>
        </c:manualLayout>
      </c:layout>
      <c:spPr>
        <a:solidFill>
          <a:srgbClr val="FFFFFF"/>
        </a:solidFill>
        <a:ln w="3175">
          <a:solidFill>
            <a:srgbClr val="000000"/>
          </a:solidFill>
          <a:prstDash val="solid"/>
        </a:ln>
      </c:spPr>
      <c:txPr>
        <a:bodyPr/>
        <a:lstStyle/>
        <a:p>
          <a:pPr>
            <a:defRPr sz="920" b="0" i="0" u="none" strike="noStrike" baseline="0">
              <a:solidFill>
                <a:srgbClr val="000000"/>
              </a:solidFill>
              <a:latin typeface="Arial"/>
              <a:ea typeface="Arial"/>
              <a:cs typeface="Arial"/>
            </a:defRPr>
          </a:pPr>
          <a:endParaRPr lang="en-US"/>
        </a:p>
      </c:txPr>
    </c:legend>
    <c:plotVisOnly val="1"/>
    <c:dispBlanksAs val="gap"/>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022" r="0.75000000000000022" t="1" header="0.5" footer="0.5"/>
    <c:pageSetup/>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chart" Target="../charts/chart1.xml"/><Relationship Id="rId5" Type="http://schemas.openxmlformats.org/officeDocument/2006/relationships/image" Target="../media/image5.png"/><Relationship Id="rId4" Type="http://schemas.openxmlformats.org/officeDocument/2006/relationships/image" Target="../media/image4.jpeg"/></Relationships>
</file>

<file path=xl/drawings/_rels/drawing10.xml.rels><?xml version="1.0" encoding="UTF-8" standalone="yes"?>
<Relationships xmlns="http://schemas.openxmlformats.org/package/2006/relationships"><Relationship Id="rId3" Type="http://schemas.openxmlformats.org/officeDocument/2006/relationships/image" Target="../media/image38.jpeg"/><Relationship Id="rId2" Type="http://schemas.openxmlformats.org/officeDocument/2006/relationships/image" Target="../media/image37.jpeg"/><Relationship Id="rId1" Type="http://schemas.openxmlformats.org/officeDocument/2006/relationships/image" Target="../media/image36.jpeg"/><Relationship Id="rId6" Type="http://schemas.openxmlformats.org/officeDocument/2006/relationships/chart" Target="../charts/chart10.xml"/><Relationship Id="rId5" Type="http://schemas.openxmlformats.org/officeDocument/2006/relationships/image" Target="../media/image5.png"/><Relationship Id="rId4" Type="http://schemas.openxmlformats.org/officeDocument/2006/relationships/image" Target="../media/image39.jpeg"/></Relationships>
</file>

<file path=xl/drawings/_rels/drawing2.xml.rels><?xml version="1.0" encoding="UTF-8" standalone="yes"?>
<Relationships xmlns="http://schemas.openxmlformats.org/package/2006/relationships"><Relationship Id="rId3" Type="http://schemas.openxmlformats.org/officeDocument/2006/relationships/image" Target="../media/image8.jpeg"/><Relationship Id="rId2" Type="http://schemas.openxmlformats.org/officeDocument/2006/relationships/image" Target="../media/image7.jpeg"/><Relationship Id="rId1" Type="http://schemas.openxmlformats.org/officeDocument/2006/relationships/image" Target="../media/image6.jpeg"/><Relationship Id="rId6" Type="http://schemas.openxmlformats.org/officeDocument/2006/relationships/chart" Target="../charts/chart2.xml"/><Relationship Id="rId5" Type="http://schemas.openxmlformats.org/officeDocument/2006/relationships/image" Target="../media/image5.png"/><Relationship Id="rId4" Type="http://schemas.openxmlformats.org/officeDocument/2006/relationships/image" Target="../media/image9.jpeg"/></Relationships>
</file>

<file path=xl/drawings/_rels/drawing3.xml.rels><?xml version="1.0" encoding="UTF-8" standalone="yes"?>
<Relationships xmlns="http://schemas.openxmlformats.org/package/2006/relationships"><Relationship Id="rId3" Type="http://schemas.openxmlformats.org/officeDocument/2006/relationships/image" Target="../media/image12.jpeg"/><Relationship Id="rId2" Type="http://schemas.openxmlformats.org/officeDocument/2006/relationships/image" Target="../media/image11.jpeg"/><Relationship Id="rId1" Type="http://schemas.openxmlformats.org/officeDocument/2006/relationships/image" Target="../media/image10.jpeg"/><Relationship Id="rId6" Type="http://schemas.openxmlformats.org/officeDocument/2006/relationships/chart" Target="../charts/chart3.xml"/><Relationship Id="rId5" Type="http://schemas.openxmlformats.org/officeDocument/2006/relationships/image" Target="../media/image5.png"/><Relationship Id="rId4" Type="http://schemas.openxmlformats.org/officeDocument/2006/relationships/image" Target="../media/image13.jpeg"/></Relationships>
</file>

<file path=xl/drawings/_rels/drawing4.xml.rels><?xml version="1.0" encoding="UTF-8" standalone="yes"?>
<Relationships xmlns="http://schemas.openxmlformats.org/package/2006/relationships"><Relationship Id="rId3" Type="http://schemas.openxmlformats.org/officeDocument/2006/relationships/image" Target="../media/image16.jpeg"/><Relationship Id="rId2" Type="http://schemas.openxmlformats.org/officeDocument/2006/relationships/image" Target="../media/image15.jpeg"/><Relationship Id="rId1" Type="http://schemas.openxmlformats.org/officeDocument/2006/relationships/image" Target="../media/image14.jpeg"/><Relationship Id="rId6" Type="http://schemas.openxmlformats.org/officeDocument/2006/relationships/chart" Target="../charts/chart4.xml"/><Relationship Id="rId5" Type="http://schemas.openxmlformats.org/officeDocument/2006/relationships/image" Target="../media/image5.png"/><Relationship Id="rId4" Type="http://schemas.openxmlformats.org/officeDocument/2006/relationships/image" Target="../media/image17.jpeg"/></Relationships>
</file>

<file path=xl/drawings/_rels/drawing5.xml.rels><?xml version="1.0" encoding="UTF-8" standalone="yes"?>
<Relationships xmlns="http://schemas.openxmlformats.org/package/2006/relationships"><Relationship Id="rId3" Type="http://schemas.openxmlformats.org/officeDocument/2006/relationships/image" Target="../media/image20.jpeg"/><Relationship Id="rId2" Type="http://schemas.openxmlformats.org/officeDocument/2006/relationships/image" Target="../media/image19.jpeg"/><Relationship Id="rId1" Type="http://schemas.openxmlformats.org/officeDocument/2006/relationships/image" Target="../media/image18.jpeg"/><Relationship Id="rId6" Type="http://schemas.openxmlformats.org/officeDocument/2006/relationships/chart" Target="../charts/chart5.xml"/><Relationship Id="rId5" Type="http://schemas.openxmlformats.org/officeDocument/2006/relationships/image" Target="../media/image5.png"/><Relationship Id="rId4" Type="http://schemas.openxmlformats.org/officeDocument/2006/relationships/image" Target="../media/image21.jpeg"/></Relationships>
</file>

<file path=xl/drawings/_rels/drawing6.xml.rels><?xml version="1.0" encoding="UTF-8" standalone="yes"?>
<Relationships xmlns="http://schemas.openxmlformats.org/package/2006/relationships"><Relationship Id="rId3" Type="http://schemas.openxmlformats.org/officeDocument/2006/relationships/image" Target="../media/image24.jpeg"/><Relationship Id="rId2" Type="http://schemas.openxmlformats.org/officeDocument/2006/relationships/image" Target="../media/image23.jpeg"/><Relationship Id="rId1" Type="http://schemas.openxmlformats.org/officeDocument/2006/relationships/image" Target="../media/image22.jpeg"/><Relationship Id="rId6" Type="http://schemas.openxmlformats.org/officeDocument/2006/relationships/chart" Target="../charts/chart6.xml"/><Relationship Id="rId5" Type="http://schemas.openxmlformats.org/officeDocument/2006/relationships/image" Target="../media/image5.png"/><Relationship Id="rId4" Type="http://schemas.openxmlformats.org/officeDocument/2006/relationships/image" Target="../media/image25.jpeg"/></Relationships>
</file>

<file path=xl/drawings/_rels/drawing7.xml.rels><?xml version="1.0" encoding="UTF-8" standalone="yes"?>
<Relationships xmlns="http://schemas.openxmlformats.org/package/2006/relationships"><Relationship Id="rId3" Type="http://schemas.openxmlformats.org/officeDocument/2006/relationships/image" Target="../media/image28.jpeg"/><Relationship Id="rId2" Type="http://schemas.openxmlformats.org/officeDocument/2006/relationships/image" Target="../media/image27.jpeg"/><Relationship Id="rId1" Type="http://schemas.openxmlformats.org/officeDocument/2006/relationships/image" Target="../media/image26.jpeg"/><Relationship Id="rId6" Type="http://schemas.openxmlformats.org/officeDocument/2006/relationships/chart" Target="../charts/chart7.xml"/><Relationship Id="rId5" Type="http://schemas.openxmlformats.org/officeDocument/2006/relationships/image" Target="../media/image5.png"/><Relationship Id="rId4" Type="http://schemas.openxmlformats.org/officeDocument/2006/relationships/image" Target="../media/image29.jpeg"/></Relationships>
</file>

<file path=xl/drawings/_rels/drawing8.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31.jpeg"/><Relationship Id="rId1" Type="http://schemas.openxmlformats.org/officeDocument/2006/relationships/image" Target="../media/image30.jpeg"/><Relationship Id="rId4" Type="http://schemas.openxmlformats.org/officeDocument/2006/relationships/chart" Target="../charts/chart8.xml"/></Relationships>
</file>

<file path=xl/drawings/_rels/drawing9.xml.rels><?xml version="1.0" encoding="UTF-8" standalone="yes"?>
<Relationships xmlns="http://schemas.openxmlformats.org/package/2006/relationships"><Relationship Id="rId3" Type="http://schemas.openxmlformats.org/officeDocument/2006/relationships/image" Target="../media/image34.jpeg"/><Relationship Id="rId2" Type="http://schemas.openxmlformats.org/officeDocument/2006/relationships/image" Target="../media/image33.jpeg"/><Relationship Id="rId1" Type="http://schemas.openxmlformats.org/officeDocument/2006/relationships/image" Target="../media/image32.jpeg"/><Relationship Id="rId6" Type="http://schemas.openxmlformats.org/officeDocument/2006/relationships/chart" Target="../charts/chart9.xml"/><Relationship Id="rId5" Type="http://schemas.openxmlformats.org/officeDocument/2006/relationships/image" Target="../media/image5.png"/><Relationship Id="rId4" Type="http://schemas.openxmlformats.org/officeDocument/2006/relationships/image" Target="../media/image35.jpeg"/></Relationships>
</file>

<file path=xl/drawings/drawing1.xml><?xml version="1.0" encoding="utf-8"?>
<xdr:wsDr xmlns:xdr="http://schemas.openxmlformats.org/drawingml/2006/spreadsheetDrawing" xmlns:a="http://schemas.openxmlformats.org/drawingml/2006/main">
  <xdr:twoCellAnchor editAs="oneCell">
    <xdr:from>
      <xdr:col>11</xdr:col>
      <xdr:colOff>0</xdr:colOff>
      <xdr:row>11</xdr:row>
      <xdr:rowOff>200025</xdr:rowOff>
    </xdr:from>
    <xdr:to>
      <xdr:col>14</xdr:col>
      <xdr:colOff>533400</xdr:colOff>
      <xdr:row>28</xdr:row>
      <xdr:rowOff>95250</xdr:rowOff>
    </xdr:to>
    <xdr:pic>
      <xdr:nvPicPr>
        <xdr:cNvPr id="2186" name="Picture 138" descr="\\clh-dfs\CORELAB\PetServ\Res-Geo\TGentzis\VRo measurements\373-12\1.jpg"/>
        <xdr:cNvPicPr>
          <a:picLocks noChangeAspect="1" noChangeArrowheads="1"/>
        </xdr:cNvPicPr>
      </xdr:nvPicPr>
      <xdr:blipFill>
        <a:blip xmlns:r="http://schemas.openxmlformats.org/officeDocument/2006/relationships" r:embed="rId1" cstate="print"/>
        <a:srcRect/>
        <a:stretch>
          <a:fillRect/>
        </a:stretch>
      </xdr:blipFill>
      <xdr:spPr bwMode="auto">
        <a:xfrm>
          <a:off x="5876925" y="2495550"/>
          <a:ext cx="2362200" cy="3143250"/>
        </a:xfrm>
        <a:prstGeom prst="rect">
          <a:avLst/>
        </a:prstGeom>
        <a:noFill/>
        <a:ln w="9525">
          <a:solidFill>
            <a:srgbClr val="000000"/>
          </a:solidFill>
          <a:miter lim="800000"/>
          <a:headEnd/>
          <a:tailEnd/>
        </a:ln>
      </xdr:spPr>
    </xdr:pic>
    <xdr:clientData/>
  </xdr:twoCellAnchor>
  <xdr:twoCellAnchor editAs="oneCell">
    <xdr:from>
      <xdr:col>15</xdr:col>
      <xdr:colOff>0</xdr:colOff>
      <xdr:row>11</xdr:row>
      <xdr:rowOff>200025</xdr:rowOff>
    </xdr:from>
    <xdr:to>
      <xdr:col>18</xdr:col>
      <xdr:colOff>533400</xdr:colOff>
      <xdr:row>28</xdr:row>
      <xdr:rowOff>95250</xdr:rowOff>
    </xdr:to>
    <xdr:pic>
      <xdr:nvPicPr>
        <xdr:cNvPr id="2187" name="Picture 139" descr="\\clh-dfs\CORELAB\PetServ\Res-Geo\TGentzis\VRo measurements\373-12\4.jpg"/>
        <xdr:cNvPicPr>
          <a:picLocks noChangeAspect="1" noChangeArrowheads="1"/>
        </xdr:cNvPicPr>
      </xdr:nvPicPr>
      <xdr:blipFill>
        <a:blip xmlns:r="http://schemas.openxmlformats.org/officeDocument/2006/relationships" r:embed="rId2" cstate="print"/>
        <a:srcRect/>
        <a:stretch>
          <a:fillRect/>
        </a:stretch>
      </xdr:blipFill>
      <xdr:spPr bwMode="auto">
        <a:xfrm>
          <a:off x="8315325" y="2495550"/>
          <a:ext cx="2362200" cy="3143250"/>
        </a:xfrm>
        <a:prstGeom prst="rect">
          <a:avLst/>
        </a:prstGeom>
        <a:noFill/>
        <a:ln w="9525">
          <a:solidFill>
            <a:srgbClr val="000000"/>
          </a:solidFill>
          <a:miter lim="800000"/>
          <a:headEnd/>
          <a:tailEnd/>
        </a:ln>
      </xdr:spPr>
    </xdr:pic>
    <xdr:clientData/>
  </xdr:twoCellAnchor>
  <xdr:twoCellAnchor editAs="oneCell">
    <xdr:from>
      <xdr:col>11</xdr:col>
      <xdr:colOff>0</xdr:colOff>
      <xdr:row>28</xdr:row>
      <xdr:rowOff>190500</xdr:rowOff>
    </xdr:from>
    <xdr:to>
      <xdr:col>14</xdr:col>
      <xdr:colOff>533400</xdr:colOff>
      <xdr:row>45</xdr:row>
      <xdr:rowOff>76200</xdr:rowOff>
    </xdr:to>
    <xdr:pic>
      <xdr:nvPicPr>
        <xdr:cNvPr id="2188" name="Picture 140" descr="\\clh-dfs\CORELAB\PetServ\Res-Geo\TGentzis\VRo measurements\373-12\2.jpg"/>
        <xdr:cNvPicPr>
          <a:picLocks noChangeAspect="1" noChangeArrowheads="1"/>
        </xdr:cNvPicPr>
      </xdr:nvPicPr>
      <xdr:blipFill>
        <a:blip xmlns:r="http://schemas.openxmlformats.org/officeDocument/2006/relationships" r:embed="rId3" cstate="print"/>
        <a:srcRect/>
        <a:stretch>
          <a:fillRect/>
        </a:stretch>
      </xdr:blipFill>
      <xdr:spPr bwMode="auto">
        <a:xfrm>
          <a:off x="5876925" y="5734050"/>
          <a:ext cx="2362200" cy="3143250"/>
        </a:xfrm>
        <a:prstGeom prst="rect">
          <a:avLst/>
        </a:prstGeom>
        <a:noFill/>
        <a:ln w="9525">
          <a:solidFill>
            <a:srgbClr val="000000"/>
          </a:solidFill>
          <a:miter lim="800000"/>
          <a:headEnd/>
          <a:tailEnd/>
        </a:ln>
      </xdr:spPr>
    </xdr:pic>
    <xdr:clientData/>
  </xdr:twoCellAnchor>
  <xdr:twoCellAnchor editAs="oneCell">
    <xdr:from>
      <xdr:col>15</xdr:col>
      <xdr:colOff>0</xdr:colOff>
      <xdr:row>28</xdr:row>
      <xdr:rowOff>190500</xdr:rowOff>
    </xdr:from>
    <xdr:to>
      <xdr:col>18</xdr:col>
      <xdr:colOff>533400</xdr:colOff>
      <xdr:row>45</xdr:row>
      <xdr:rowOff>76200</xdr:rowOff>
    </xdr:to>
    <xdr:pic>
      <xdr:nvPicPr>
        <xdr:cNvPr id="2189" name="Picture 141" descr="\\clh-dfs\CORELAB\PetServ\Res-Geo\TGentzis\VRo measurements\373-12\5.jpg"/>
        <xdr:cNvPicPr>
          <a:picLocks noChangeAspect="1" noChangeArrowheads="1"/>
        </xdr:cNvPicPr>
      </xdr:nvPicPr>
      <xdr:blipFill>
        <a:blip xmlns:r="http://schemas.openxmlformats.org/officeDocument/2006/relationships" r:embed="rId4" cstate="print"/>
        <a:srcRect/>
        <a:stretch>
          <a:fillRect/>
        </a:stretch>
      </xdr:blipFill>
      <xdr:spPr bwMode="auto">
        <a:xfrm>
          <a:off x="8315325" y="5734050"/>
          <a:ext cx="2362200" cy="3143250"/>
        </a:xfrm>
        <a:prstGeom prst="rect">
          <a:avLst/>
        </a:prstGeom>
        <a:noFill/>
        <a:ln w="9525">
          <a:solidFill>
            <a:srgbClr val="000000"/>
          </a:solidFill>
          <a:miter lim="800000"/>
          <a:headEnd/>
          <a:tailEnd/>
        </a:ln>
      </xdr:spPr>
    </xdr:pic>
    <xdr:clientData/>
  </xdr:twoCellAnchor>
  <xdr:twoCellAnchor editAs="oneCell">
    <xdr:from>
      <xdr:col>17</xdr:col>
      <xdr:colOff>390525</xdr:colOff>
      <xdr:row>0</xdr:row>
      <xdr:rowOff>104775</xdr:rowOff>
    </xdr:from>
    <xdr:to>
      <xdr:col>18</xdr:col>
      <xdr:colOff>523875</xdr:colOff>
      <xdr:row>4</xdr:row>
      <xdr:rowOff>66675</xdr:rowOff>
    </xdr:to>
    <xdr:pic>
      <xdr:nvPicPr>
        <xdr:cNvPr id="2190" name="Picture 3" descr="CL Logo 2"/>
        <xdr:cNvPicPr>
          <a:picLocks noChangeAspect="1" noChangeArrowheads="1"/>
        </xdr:cNvPicPr>
      </xdr:nvPicPr>
      <xdr:blipFill>
        <a:blip xmlns:r="http://schemas.openxmlformats.org/officeDocument/2006/relationships" r:embed="rId5" cstate="print"/>
        <a:srcRect/>
        <a:stretch>
          <a:fillRect/>
        </a:stretch>
      </xdr:blipFill>
      <xdr:spPr bwMode="auto">
        <a:xfrm>
          <a:off x="9925050" y="104775"/>
          <a:ext cx="742950" cy="857250"/>
        </a:xfrm>
        <a:prstGeom prst="rect">
          <a:avLst/>
        </a:prstGeom>
        <a:noFill/>
        <a:ln w="9525">
          <a:noFill/>
          <a:miter lim="800000"/>
          <a:headEnd/>
          <a:tailEnd/>
        </a:ln>
      </xdr:spPr>
    </xdr:pic>
    <xdr:clientData/>
  </xdr:twoCellAnchor>
  <xdr:twoCellAnchor>
    <xdr:from>
      <xdr:col>14</xdr:col>
      <xdr:colOff>419100</xdr:colOff>
      <xdr:row>11</xdr:row>
      <xdr:rowOff>66675</xdr:rowOff>
    </xdr:from>
    <xdr:to>
      <xdr:col>15</xdr:col>
      <xdr:colOff>276225</xdr:colOff>
      <xdr:row>12</xdr:row>
      <xdr:rowOff>152400</xdr:rowOff>
    </xdr:to>
    <xdr:grpSp>
      <xdr:nvGrpSpPr>
        <xdr:cNvPr id="2191" name="Group 80"/>
        <xdr:cNvGrpSpPr>
          <a:grpSpLocks/>
        </xdr:cNvGrpSpPr>
      </xdr:nvGrpSpPr>
      <xdr:grpSpPr bwMode="auto">
        <a:xfrm>
          <a:off x="8124825" y="2362200"/>
          <a:ext cx="466725" cy="285750"/>
          <a:chOff x="863" y="870"/>
          <a:chExt cx="49" cy="30"/>
        </a:xfrm>
      </xdr:grpSpPr>
      <xdr:grpSp>
        <xdr:nvGrpSpPr>
          <xdr:cNvPr id="2212" name="Group 79"/>
          <xdr:cNvGrpSpPr>
            <a:grpSpLocks/>
          </xdr:cNvGrpSpPr>
        </xdr:nvGrpSpPr>
        <xdr:grpSpPr bwMode="auto">
          <a:xfrm>
            <a:off x="866" y="870"/>
            <a:ext cx="40" cy="9"/>
            <a:chOff x="866" y="870"/>
            <a:chExt cx="40" cy="9"/>
          </a:xfrm>
        </xdr:grpSpPr>
        <xdr:sp macro="" textlink="">
          <xdr:nvSpPr>
            <xdr:cNvPr id="2214" name="Line 66"/>
            <xdr:cNvSpPr>
              <a:spLocks noChangeShapeType="1"/>
            </xdr:cNvSpPr>
          </xdr:nvSpPr>
          <xdr:spPr bwMode="auto">
            <a:xfrm>
              <a:off x="887" y="873"/>
              <a:ext cx="0" cy="5"/>
            </a:xfrm>
            <a:prstGeom prst="line">
              <a:avLst/>
            </a:prstGeom>
            <a:noFill/>
            <a:ln w="9525">
              <a:solidFill>
                <a:srgbClr val="000000"/>
              </a:solidFill>
              <a:round/>
              <a:headEnd/>
              <a:tailEnd/>
            </a:ln>
          </xdr:spPr>
        </xdr:sp>
        <xdr:sp macro="" textlink="">
          <xdr:nvSpPr>
            <xdr:cNvPr id="2215" name="Line 67"/>
            <xdr:cNvSpPr>
              <a:spLocks noChangeShapeType="1"/>
            </xdr:cNvSpPr>
          </xdr:nvSpPr>
          <xdr:spPr bwMode="auto">
            <a:xfrm>
              <a:off x="866" y="870"/>
              <a:ext cx="0" cy="9"/>
            </a:xfrm>
            <a:prstGeom prst="line">
              <a:avLst/>
            </a:prstGeom>
            <a:noFill/>
            <a:ln w="9525">
              <a:solidFill>
                <a:srgbClr val="000000"/>
              </a:solidFill>
              <a:round/>
              <a:headEnd/>
              <a:tailEnd/>
            </a:ln>
          </xdr:spPr>
        </xdr:sp>
        <xdr:sp macro="" textlink="">
          <xdr:nvSpPr>
            <xdr:cNvPr id="2216" name="Line 69"/>
            <xdr:cNvSpPr>
              <a:spLocks noChangeShapeType="1"/>
            </xdr:cNvSpPr>
          </xdr:nvSpPr>
          <xdr:spPr bwMode="auto">
            <a:xfrm>
              <a:off x="887" y="879"/>
              <a:ext cx="19" cy="0"/>
            </a:xfrm>
            <a:prstGeom prst="line">
              <a:avLst/>
            </a:prstGeom>
            <a:noFill/>
            <a:ln w="9525">
              <a:solidFill>
                <a:srgbClr val="000000"/>
              </a:solidFill>
              <a:round/>
              <a:headEnd/>
              <a:tailEnd/>
            </a:ln>
          </xdr:spPr>
        </xdr:sp>
      </xdr:grpSp>
      <xdr:sp macro="" textlink="">
        <xdr:nvSpPr>
          <xdr:cNvPr id="2119" name="Text Box 71"/>
          <xdr:cNvSpPr txBox="1">
            <a:spLocks noChangeArrowheads="1"/>
          </xdr:cNvSpPr>
        </xdr:nvSpPr>
        <xdr:spPr bwMode="auto">
          <a:xfrm>
            <a:off x="863" y="876"/>
            <a:ext cx="49" cy="24"/>
          </a:xfrm>
          <a:prstGeom prst="rect">
            <a:avLst/>
          </a:prstGeom>
          <a:noFill/>
          <a:ln>
            <a:noFill/>
          </a:ln>
          <a:extLst>
            <a:ext uri="{909E8E84-426E-40DD-AFC4-6F175D3DCCD1}"/>
            <a:ext uri="{91240B29-F687-4F45-9708-019B960494DF}"/>
          </a:extLst>
        </xdr:spPr>
        <xdr:txBody>
          <a:bodyPr vertOverflow="clip" wrap="square" lIns="27432" tIns="22860" rIns="0" bIns="0" anchor="t" upright="1"/>
          <a:lstStyle/>
          <a:p>
            <a:pPr algn="l" rtl="0">
              <a:defRPr sz="1000"/>
            </a:pPr>
            <a:r>
              <a:rPr lang="en-US" sz="1200" b="0" i="0" u="none" strike="noStrike" baseline="0">
                <a:solidFill>
                  <a:srgbClr val="000000"/>
                </a:solidFill>
                <a:latin typeface="Calibri"/>
                <a:cs typeface="Calibri"/>
              </a:rPr>
              <a:t> microns um</a:t>
            </a:r>
            <a:endParaRPr lang="en-US"/>
          </a:p>
        </xdr:txBody>
      </xdr:sp>
    </xdr:grpSp>
    <xdr:clientData/>
  </xdr:twoCellAnchor>
  <xdr:twoCellAnchor>
    <xdr:from>
      <xdr:col>14</xdr:col>
      <xdr:colOff>457200</xdr:colOff>
      <xdr:row>11</xdr:row>
      <xdr:rowOff>152400</xdr:rowOff>
    </xdr:from>
    <xdr:to>
      <xdr:col>15</xdr:col>
      <xdr:colOff>28575</xdr:colOff>
      <xdr:row>11</xdr:row>
      <xdr:rowOff>152400</xdr:rowOff>
    </xdr:to>
    <xdr:sp macro="" textlink="">
      <xdr:nvSpPr>
        <xdr:cNvPr id="2192" name="Line 77"/>
        <xdr:cNvSpPr>
          <a:spLocks noChangeShapeType="1"/>
        </xdr:cNvSpPr>
      </xdr:nvSpPr>
      <xdr:spPr bwMode="auto">
        <a:xfrm>
          <a:off x="8162925" y="2447925"/>
          <a:ext cx="180975" cy="0"/>
        </a:xfrm>
        <a:prstGeom prst="line">
          <a:avLst/>
        </a:prstGeom>
        <a:noFill/>
        <a:ln w="9525">
          <a:solidFill>
            <a:srgbClr val="000000"/>
          </a:solidFill>
          <a:round/>
          <a:headEnd/>
          <a:tailEnd/>
        </a:ln>
      </xdr:spPr>
    </xdr:sp>
    <xdr:clientData/>
  </xdr:twoCellAnchor>
  <xdr:twoCellAnchor>
    <xdr:from>
      <xdr:col>15</xdr:col>
      <xdr:colOff>228600</xdr:colOff>
      <xdr:row>11</xdr:row>
      <xdr:rowOff>66675</xdr:rowOff>
    </xdr:from>
    <xdr:to>
      <xdr:col>15</xdr:col>
      <xdr:colOff>228600</xdr:colOff>
      <xdr:row>11</xdr:row>
      <xdr:rowOff>152400</xdr:rowOff>
    </xdr:to>
    <xdr:sp macro="" textlink="">
      <xdr:nvSpPr>
        <xdr:cNvPr id="2193" name="Line 78"/>
        <xdr:cNvSpPr>
          <a:spLocks noChangeShapeType="1"/>
        </xdr:cNvSpPr>
      </xdr:nvSpPr>
      <xdr:spPr bwMode="auto">
        <a:xfrm>
          <a:off x="8543925" y="2362200"/>
          <a:ext cx="0" cy="85725"/>
        </a:xfrm>
        <a:prstGeom prst="line">
          <a:avLst/>
        </a:prstGeom>
        <a:noFill/>
        <a:ln w="9525">
          <a:solidFill>
            <a:srgbClr val="000000"/>
          </a:solidFill>
          <a:round/>
          <a:headEnd/>
          <a:tailEnd/>
        </a:ln>
      </xdr:spPr>
    </xdr:sp>
    <xdr:clientData/>
  </xdr:twoCellAnchor>
  <xdr:twoCellAnchor>
    <xdr:from>
      <xdr:col>12</xdr:col>
      <xdr:colOff>381000</xdr:colOff>
      <xdr:row>19</xdr:row>
      <xdr:rowOff>133350</xdr:rowOff>
    </xdr:from>
    <xdr:to>
      <xdr:col>13</xdr:col>
      <xdr:colOff>66675</xdr:colOff>
      <xdr:row>21</xdr:row>
      <xdr:rowOff>28575</xdr:rowOff>
    </xdr:to>
    <xdr:sp macro="" textlink="">
      <xdr:nvSpPr>
        <xdr:cNvPr id="2129" name="Text Box 81"/>
        <xdr:cNvSpPr txBox="1">
          <a:spLocks noChangeArrowheads="1"/>
        </xdr:cNvSpPr>
      </xdr:nvSpPr>
      <xdr:spPr bwMode="auto">
        <a:xfrm>
          <a:off x="6838950" y="3962400"/>
          <a:ext cx="295275" cy="276225"/>
        </a:xfrm>
        <a:prstGeom prst="rect">
          <a:avLst/>
        </a:prstGeom>
        <a:solidFill>
          <a:srgbClr val="FFFFFF"/>
        </a:solidFill>
        <a:ln w="9525">
          <a:solidFill>
            <a:srgbClr val="000000"/>
          </a:solidFill>
          <a:miter lim="800000"/>
          <a:headEnd/>
          <a:tailEnd/>
        </a:ln>
      </xdr:spPr>
      <xdr:txBody>
        <a:bodyPr vertOverflow="clip" wrap="square" lIns="27432" tIns="22860" rIns="0" bIns="0" anchor="ctr" upright="1"/>
        <a:lstStyle/>
        <a:p>
          <a:pPr algn="ctr" rtl="0">
            <a:defRPr sz="1000"/>
          </a:pPr>
          <a:r>
            <a:rPr lang="en-US"/>
            <a:t>Kgn</a:t>
          </a:r>
        </a:p>
      </xdr:txBody>
    </xdr:sp>
    <xdr:clientData/>
  </xdr:twoCellAnchor>
  <xdr:twoCellAnchor>
    <xdr:from>
      <xdr:col>12</xdr:col>
      <xdr:colOff>228600</xdr:colOff>
      <xdr:row>34</xdr:row>
      <xdr:rowOff>57150</xdr:rowOff>
    </xdr:from>
    <xdr:to>
      <xdr:col>12</xdr:col>
      <xdr:colOff>476250</xdr:colOff>
      <xdr:row>36</xdr:row>
      <xdr:rowOff>104775</xdr:rowOff>
    </xdr:to>
    <xdr:sp macro="" textlink="">
      <xdr:nvSpPr>
        <xdr:cNvPr id="2195" name="Line 86"/>
        <xdr:cNvSpPr>
          <a:spLocks noChangeShapeType="1"/>
        </xdr:cNvSpPr>
      </xdr:nvSpPr>
      <xdr:spPr bwMode="auto">
        <a:xfrm flipH="1" flipV="1">
          <a:off x="6715125" y="6762750"/>
          <a:ext cx="247650" cy="428625"/>
        </a:xfrm>
        <a:prstGeom prst="line">
          <a:avLst/>
        </a:prstGeom>
        <a:noFill/>
        <a:ln w="9525">
          <a:solidFill>
            <a:srgbClr val="FFFFFF"/>
          </a:solidFill>
          <a:round/>
          <a:headEnd/>
          <a:tailEnd type="triangle" w="med" len="med"/>
        </a:ln>
      </xdr:spPr>
    </xdr:sp>
    <xdr:clientData/>
  </xdr:twoCellAnchor>
  <xdr:twoCellAnchor>
    <xdr:from>
      <xdr:col>15</xdr:col>
      <xdr:colOff>485775</xdr:colOff>
      <xdr:row>20</xdr:row>
      <xdr:rowOff>57150</xdr:rowOff>
    </xdr:from>
    <xdr:to>
      <xdr:col>16</xdr:col>
      <xdr:colOff>571500</xdr:colOff>
      <xdr:row>21</xdr:row>
      <xdr:rowOff>76200</xdr:rowOff>
    </xdr:to>
    <xdr:sp macro="" textlink="">
      <xdr:nvSpPr>
        <xdr:cNvPr id="2196" name="Line 87"/>
        <xdr:cNvSpPr>
          <a:spLocks noChangeShapeType="1"/>
        </xdr:cNvSpPr>
      </xdr:nvSpPr>
      <xdr:spPr bwMode="auto">
        <a:xfrm flipH="1">
          <a:off x="8801100" y="4076700"/>
          <a:ext cx="695325" cy="209550"/>
        </a:xfrm>
        <a:prstGeom prst="line">
          <a:avLst/>
        </a:prstGeom>
        <a:noFill/>
        <a:ln w="9525">
          <a:solidFill>
            <a:srgbClr val="FFFFFF"/>
          </a:solidFill>
          <a:round/>
          <a:headEnd/>
          <a:tailEnd type="triangle" w="med" len="med"/>
        </a:ln>
      </xdr:spPr>
    </xdr:sp>
    <xdr:clientData/>
  </xdr:twoCellAnchor>
  <xdr:twoCellAnchor>
    <xdr:from>
      <xdr:col>16</xdr:col>
      <xdr:colOff>571500</xdr:colOff>
      <xdr:row>37</xdr:row>
      <xdr:rowOff>66675</xdr:rowOff>
    </xdr:from>
    <xdr:to>
      <xdr:col>17</xdr:col>
      <xdr:colOff>171450</xdr:colOff>
      <xdr:row>39</xdr:row>
      <xdr:rowOff>123825</xdr:rowOff>
    </xdr:to>
    <xdr:sp macro="" textlink="">
      <xdr:nvSpPr>
        <xdr:cNvPr id="2197" name="Line 89"/>
        <xdr:cNvSpPr>
          <a:spLocks noChangeShapeType="1"/>
        </xdr:cNvSpPr>
      </xdr:nvSpPr>
      <xdr:spPr bwMode="auto">
        <a:xfrm>
          <a:off x="9496425" y="7343775"/>
          <a:ext cx="209550" cy="438150"/>
        </a:xfrm>
        <a:prstGeom prst="line">
          <a:avLst/>
        </a:prstGeom>
        <a:noFill/>
        <a:ln w="9525">
          <a:solidFill>
            <a:srgbClr val="FFFFFF"/>
          </a:solidFill>
          <a:round/>
          <a:headEnd/>
          <a:tailEnd type="triangle" w="med" len="med"/>
        </a:ln>
      </xdr:spPr>
    </xdr:sp>
    <xdr:clientData/>
  </xdr:twoCellAnchor>
  <xdr:twoCellAnchor>
    <xdr:from>
      <xdr:col>15</xdr:col>
      <xdr:colOff>74140</xdr:colOff>
      <xdr:row>25</xdr:row>
      <xdr:rowOff>184560</xdr:rowOff>
    </xdr:from>
    <xdr:to>
      <xdr:col>15</xdr:col>
      <xdr:colOff>274165</xdr:colOff>
      <xdr:row>26</xdr:row>
      <xdr:rowOff>184560</xdr:rowOff>
    </xdr:to>
    <xdr:sp macro="" textlink="">
      <xdr:nvSpPr>
        <xdr:cNvPr id="2138" name="Text Box 90"/>
        <xdr:cNvSpPr txBox="1">
          <a:spLocks noChangeArrowheads="1"/>
        </xdr:cNvSpPr>
      </xdr:nvSpPr>
      <xdr:spPr bwMode="auto">
        <a:xfrm>
          <a:off x="8325171" y="5173279"/>
          <a:ext cx="200025" cy="190500"/>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1100" b="0" i="0" u="none" strike="noStrike" baseline="0">
              <a:solidFill>
                <a:srgbClr val="000000"/>
              </a:solidFill>
              <a:latin typeface="Calibri"/>
              <a:cs typeface="Calibri"/>
            </a:rPr>
            <a:t> P</a:t>
          </a:r>
          <a:endParaRPr lang="en-US"/>
        </a:p>
      </xdr:txBody>
    </xdr:sp>
    <xdr:clientData/>
  </xdr:twoCellAnchor>
  <xdr:twoCellAnchor>
    <xdr:from>
      <xdr:col>11</xdr:col>
      <xdr:colOff>552450</xdr:colOff>
      <xdr:row>19</xdr:row>
      <xdr:rowOff>0</xdr:rowOff>
    </xdr:from>
    <xdr:to>
      <xdr:col>12</xdr:col>
      <xdr:colOff>400050</xdr:colOff>
      <xdr:row>20</xdr:row>
      <xdr:rowOff>57150</xdr:rowOff>
    </xdr:to>
    <xdr:sp macro="" textlink="">
      <xdr:nvSpPr>
        <xdr:cNvPr id="2199" name="Line 92"/>
        <xdr:cNvSpPr>
          <a:spLocks noChangeShapeType="1"/>
        </xdr:cNvSpPr>
      </xdr:nvSpPr>
      <xdr:spPr bwMode="auto">
        <a:xfrm flipH="1" flipV="1">
          <a:off x="6429375" y="3829050"/>
          <a:ext cx="457200" cy="247650"/>
        </a:xfrm>
        <a:prstGeom prst="line">
          <a:avLst/>
        </a:prstGeom>
        <a:noFill/>
        <a:ln w="9525">
          <a:solidFill>
            <a:srgbClr val="FFFFFF"/>
          </a:solidFill>
          <a:round/>
          <a:headEnd/>
          <a:tailEnd type="triangle" w="med" len="med"/>
        </a:ln>
      </xdr:spPr>
    </xdr:sp>
    <xdr:clientData/>
  </xdr:twoCellAnchor>
  <xdr:twoCellAnchor>
    <xdr:from>
      <xdr:col>14</xdr:col>
      <xdr:colOff>23839</xdr:colOff>
      <xdr:row>30</xdr:row>
      <xdr:rowOff>102207</xdr:rowOff>
    </xdr:from>
    <xdr:to>
      <xdr:col>14</xdr:col>
      <xdr:colOff>233389</xdr:colOff>
      <xdr:row>31</xdr:row>
      <xdr:rowOff>95089</xdr:rowOff>
    </xdr:to>
    <xdr:sp macro="" textlink="">
      <xdr:nvSpPr>
        <xdr:cNvPr id="2141" name="Text Box 93"/>
        <xdr:cNvSpPr txBox="1">
          <a:spLocks noChangeArrowheads="1"/>
        </xdr:cNvSpPr>
      </xdr:nvSpPr>
      <xdr:spPr bwMode="auto">
        <a:xfrm>
          <a:off x="7667652" y="6043426"/>
          <a:ext cx="209550" cy="183382"/>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1100" b="0" i="0" u="none" strike="noStrike" baseline="0">
              <a:solidFill>
                <a:srgbClr val="000000"/>
              </a:solidFill>
              <a:latin typeface="Calibri"/>
              <a:cs typeface="Calibri"/>
            </a:rPr>
            <a:t> P</a:t>
          </a:r>
          <a:endParaRPr lang="en-US"/>
        </a:p>
      </xdr:txBody>
    </xdr:sp>
    <xdr:clientData/>
  </xdr:twoCellAnchor>
  <xdr:twoCellAnchor>
    <xdr:from>
      <xdr:col>11</xdr:col>
      <xdr:colOff>66675</xdr:colOff>
      <xdr:row>12</xdr:row>
      <xdr:rowOff>85725</xdr:rowOff>
    </xdr:from>
    <xdr:to>
      <xdr:col>11</xdr:col>
      <xdr:colOff>266700</xdr:colOff>
      <xdr:row>13</xdr:row>
      <xdr:rowOff>180975</xdr:rowOff>
    </xdr:to>
    <xdr:sp macro="" textlink="">
      <xdr:nvSpPr>
        <xdr:cNvPr id="2233" name="Text Box 185"/>
        <xdr:cNvSpPr txBox="1">
          <a:spLocks noChangeArrowheads="1"/>
        </xdr:cNvSpPr>
      </xdr:nvSpPr>
      <xdr:spPr bwMode="auto">
        <a:xfrm>
          <a:off x="5915025" y="2581275"/>
          <a:ext cx="200025" cy="285750"/>
        </a:xfrm>
        <a:prstGeom prst="rect">
          <a:avLst/>
        </a:prstGeom>
        <a:solidFill>
          <a:srgbClr val="FFFFFF"/>
        </a:solidFill>
        <a:ln w="9525">
          <a:solidFill>
            <a:srgbClr val="000000"/>
          </a:solidFill>
          <a:miter lim="800000"/>
          <a:headEnd/>
          <a:tailEnd/>
        </a:ln>
      </xdr:spPr>
      <xdr:txBody>
        <a:bodyPr vertOverflow="clip" wrap="square" lIns="36576" tIns="36576" rIns="0" bIns="0" anchor="t" upright="1"/>
        <a:lstStyle/>
        <a:p>
          <a:pPr algn="l" rtl="0">
            <a:defRPr sz="1000"/>
          </a:pPr>
          <a:r>
            <a:rPr lang="en-US" sz="1600" b="1" i="0" u="none" strike="noStrike" baseline="0">
              <a:solidFill>
                <a:srgbClr val="000000"/>
              </a:solidFill>
              <a:latin typeface="Calibri"/>
              <a:cs typeface="Calibri"/>
            </a:rPr>
            <a:t>A</a:t>
          </a:r>
          <a:endParaRPr lang="en-US"/>
        </a:p>
      </xdr:txBody>
    </xdr:sp>
    <xdr:clientData/>
  </xdr:twoCellAnchor>
  <xdr:twoCellAnchor>
    <xdr:from>
      <xdr:col>11</xdr:col>
      <xdr:colOff>104775</xdr:colOff>
      <xdr:row>29</xdr:row>
      <xdr:rowOff>114300</xdr:rowOff>
    </xdr:from>
    <xdr:to>
      <xdr:col>11</xdr:col>
      <xdr:colOff>304800</xdr:colOff>
      <xdr:row>31</xdr:row>
      <xdr:rowOff>19050</xdr:rowOff>
    </xdr:to>
    <xdr:sp macro="" textlink="">
      <xdr:nvSpPr>
        <xdr:cNvPr id="2234" name="Text Box 186"/>
        <xdr:cNvSpPr txBox="1">
          <a:spLocks noChangeArrowheads="1"/>
        </xdr:cNvSpPr>
      </xdr:nvSpPr>
      <xdr:spPr bwMode="auto">
        <a:xfrm>
          <a:off x="5953125" y="5848350"/>
          <a:ext cx="200025" cy="285750"/>
        </a:xfrm>
        <a:prstGeom prst="rect">
          <a:avLst/>
        </a:prstGeom>
        <a:solidFill>
          <a:srgbClr val="FFFFFF"/>
        </a:solidFill>
        <a:ln w="9525">
          <a:solidFill>
            <a:srgbClr val="000000"/>
          </a:solidFill>
          <a:miter lim="800000"/>
          <a:headEnd/>
          <a:tailEnd/>
        </a:ln>
      </xdr:spPr>
      <xdr:txBody>
        <a:bodyPr vertOverflow="clip" wrap="square" lIns="36576" tIns="36576" rIns="0" bIns="0" anchor="t" upright="1"/>
        <a:lstStyle/>
        <a:p>
          <a:pPr algn="l" rtl="0">
            <a:defRPr sz="1000"/>
          </a:pPr>
          <a:r>
            <a:rPr lang="en-US" sz="1600" b="1" i="0" u="none" strike="noStrike" baseline="0">
              <a:solidFill>
                <a:srgbClr val="000000"/>
              </a:solidFill>
              <a:latin typeface="Calibri"/>
              <a:cs typeface="Calibri"/>
            </a:rPr>
            <a:t>C</a:t>
          </a:r>
          <a:endParaRPr lang="en-US"/>
        </a:p>
      </xdr:txBody>
    </xdr:sp>
    <xdr:clientData/>
  </xdr:twoCellAnchor>
  <xdr:twoCellAnchor>
    <xdr:from>
      <xdr:col>15</xdr:col>
      <xdr:colOff>85725</xdr:colOff>
      <xdr:row>29</xdr:row>
      <xdr:rowOff>85725</xdr:rowOff>
    </xdr:from>
    <xdr:to>
      <xdr:col>15</xdr:col>
      <xdr:colOff>285750</xdr:colOff>
      <xdr:row>30</xdr:row>
      <xdr:rowOff>180975</xdr:rowOff>
    </xdr:to>
    <xdr:sp macro="" textlink="">
      <xdr:nvSpPr>
        <xdr:cNvPr id="2235" name="Text Box 187"/>
        <xdr:cNvSpPr txBox="1">
          <a:spLocks noChangeArrowheads="1"/>
        </xdr:cNvSpPr>
      </xdr:nvSpPr>
      <xdr:spPr bwMode="auto">
        <a:xfrm>
          <a:off x="8372475" y="5819775"/>
          <a:ext cx="200025" cy="285750"/>
        </a:xfrm>
        <a:prstGeom prst="rect">
          <a:avLst/>
        </a:prstGeom>
        <a:solidFill>
          <a:srgbClr val="FFFFFF"/>
        </a:solidFill>
        <a:ln w="9525">
          <a:solidFill>
            <a:srgbClr val="000000"/>
          </a:solidFill>
          <a:miter lim="800000"/>
          <a:headEnd/>
          <a:tailEnd/>
        </a:ln>
      </xdr:spPr>
      <xdr:txBody>
        <a:bodyPr vertOverflow="clip" wrap="square" lIns="36576" tIns="36576" rIns="0" bIns="0" anchor="t" upright="1"/>
        <a:lstStyle/>
        <a:p>
          <a:pPr algn="l" rtl="0">
            <a:defRPr sz="1000"/>
          </a:pPr>
          <a:r>
            <a:rPr lang="en-US" sz="1600" b="1" i="0" u="none" strike="noStrike" baseline="0">
              <a:solidFill>
                <a:srgbClr val="000000"/>
              </a:solidFill>
              <a:latin typeface="Calibri"/>
              <a:cs typeface="Calibri"/>
            </a:rPr>
            <a:t>D</a:t>
          </a:r>
          <a:endParaRPr lang="en-US"/>
        </a:p>
      </xdr:txBody>
    </xdr:sp>
    <xdr:clientData/>
  </xdr:twoCellAnchor>
  <xdr:twoCellAnchor>
    <xdr:from>
      <xdr:col>15</xdr:col>
      <xdr:colOff>85725</xdr:colOff>
      <xdr:row>12</xdr:row>
      <xdr:rowOff>104775</xdr:rowOff>
    </xdr:from>
    <xdr:to>
      <xdr:col>15</xdr:col>
      <xdr:colOff>285750</xdr:colOff>
      <xdr:row>14</xdr:row>
      <xdr:rowOff>9525</xdr:rowOff>
    </xdr:to>
    <xdr:sp macro="" textlink="">
      <xdr:nvSpPr>
        <xdr:cNvPr id="2236" name="Text Box 188"/>
        <xdr:cNvSpPr txBox="1">
          <a:spLocks noChangeArrowheads="1"/>
        </xdr:cNvSpPr>
      </xdr:nvSpPr>
      <xdr:spPr bwMode="auto">
        <a:xfrm>
          <a:off x="8372475" y="2600325"/>
          <a:ext cx="200025" cy="285750"/>
        </a:xfrm>
        <a:prstGeom prst="rect">
          <a:avLst/>
        </a:prstGeom>
        <a:solidFill>
          <a:srgbClr val="FFFFFF"/>
        </a:solidFill>
        <a:ln w="9525">
          <a:solidFill>
            <a:srgbClr val="000000"/>
          </a:solidFill>
          <a:miter lim="800000"/>
          <a:headEnd/>
          <a:tailEnd/>
        </a:ln>
      </xdr:spPr>
      <xdr:txBody>
        <a:bodyPr vertOverflow="clip" wrap="square" lIns="36576" tIns="36576" rIns="0" bIns="0" anchor="t" upright="1"/>
        <a:lstStyle/>
        <a:p>
          <a:pPr algn="l" rtl="0">
            <a:defRPr sz="1000"/>
          </a:pPr>
          <a:r>
            <a:rPr lang="en-US" sz="1600" b="1" i="0" u="none" strike="noStrike" baseline="0">
              <a:solidFill>
                <a:srgbClr val="000000"/>
              </a:solidFill>
              <a:latin typeface="Calibri"/>
              <a:cs typeface="Calibri"/>
            </a:rPr>
            <a:t>B</a:t>
          </a:r>
          <a:endParaRPr lang="en-US"/>
        </a:p>
      </xdr:txBody>
    </xdr:sp>
    <xdr:clientData/>
  </xdr:twoCellAnchor>
  <xdr:twoCellAnchor>
    <xdr:from>
      <xdr:col>0</xdr:col>
      <xdr:colOff>9525</xdr:colOff>
      <xdr:row>40</xdr:row>
      <xdr:rowOff>9525</xdr:rowOff>
    </xdr:from>
    <xdr:to>
      <xdr:col>10</xdr:col>
      <xdr:colOff>600075</xdr:colOff>
      <xdr:row>45</xdr:row>
      <xdr:rowOff>104775</xdr:rowOff>
    </xdr:to>
    <xdr:sp macro="" textlink="">
      <xdr:nvSpPr>
        <xdr:cNvPr id="2243" name="Text Box 195"/>
        <xdr:cNvSpPr txBox="1">
          <a:spLocks noChangeArrowheads="1"/>
        </xdr:cNvSpPr>
      </xdr:nvSpPr>
      <xdr:spPr bwMode="auto">
        <a:xfrm>
          <a:off x="9525" y="7858125"/>
          <a:ext cx="5829300" cy="1047750"/>
        </a:xfrm>
        <a:prstGeom prst="rect">
          <a:avLst/>
        </a:prstGeom>
        <a:solidFill>
          <a:srgbClr val="FFFFFF"/>
        </a:solidFill>
        <a:ln w="9525">
          <a:solidFill>
            <a:srgbClr val="000000"/>
          </a:solidFill>
          <a:miter lim="800000"/>
          <a:headEnd/>
          <a:tailEnd/>
        </a:ln>
      </xdr:spPr>
      <xdr:txBody>
        <a:bodyPr vertOverflow="clip" wrap="square" lIns="36576" tIns="27432" rIns="0" bIns="0" anchor="t" upright="1"/>
        <a:lstStyle/>
        <a:p>
          <a:pPr algn="l" rtl="0">
            <a:defRPr sz="1000"/>
          </a:pPr>
          <a:r>
            <a:rPr lang="en-US" sz="1200" b="1" i="0" u="none" strike="noStrike" baseline="0">
              <a:solidFill>
                <a:srgbClr val="000000"/>
              </a:solidFill>
              <a:latin typeface="Arial"/>
              <a:cs typeface="Arial"/>
            </a:rPr>
            <a:t>Photo Captions</a:t>
          </a:r>
          <a:r>
            <a:rPr lang="en-US" sz="1200" b="0" i="0" u="none" strike="noStrike" baseline="0">
              <a:solidFill>
                <a:srgbClr val="000000"/>
              </a:solidFill>
              <a:latin typeface="Arial"/>
              <a:cs typeface="Arial"/>
            </a:rPr>
            <a:t>:</a:t>
          </a:r>
        </a:p>
        <a:p>
          <a:pPr algn="l" rtl="0">
            <a:defRPr sz="1000"/>
          </a:pPr>
          <a:r>
            <a:rPr lang="en-US" sz="1200" b="0" i="0" u="none" strike="noStrike" baseline="0">
              <a:solidFill>
                <a:srgbClr val="000000"/>
              </a:solidFill>
              <a:latin typeface="Arial"/>
              <a:cs typeface="Arial"/>
            </a:rPr>
            <a:t>(A) Elongate primary kerogen (Kgn) having mean Ro,ran of 1.09%.</a:t>
          </a:r>
        </a:p>
        <a:p>
          <a:pPr algn="l" rtl="0">
            <a:defRPr sz="1000"/>
          </a:pPr>
          <a:r>
            <a:rPr lang="en-US" sz="1200" b="0" i="0" u="none" strike="noStrike" baseline="0">
              <a:solidFill>
                <a:srgbClr val="000000"/>
              </a:solidFill>
              <a:latin typeface="Arial"/>
              <a:cs typeface="Arial"/>
            </a:rPr>
            <a:t>(B) Similar to (A). The Ro,ran is 1.07%.</a:t>
          </a:r>
        </a:p>
        <a:p>
          <a:pPr algn="l" rtl="0">
            <a:defRPr sz="1000"/>
          </a:pPr>
          <a:r>
            <a:rPr lang="en-US" sz="1200" b="0" i="0" u="none" strike="noStrike" baseline="0">
              <a:solidFill>
                <a:srgbClr val="000000"/>
              </a:solidFill>
              <a:latin typeface="Arial"/>
              <a:cs typeface="Arial"/>
            </a:rPr>
            <a:t>(C) Bitumen staining (Bit Stng) in pyritic matrix.</a:t>
          </a:r>
        </a:p>
        <a:p>
          <a:pPr algn="l" rtl="0">
            <a:defRPr sz="1000"/>
          </a:pPr>
          <a:r>
            <a:rPr lang="en-US" sz="1200" b="0" i="0" u="none" strike="noStrike" baseline="0">
              <a:solidFill>
                <a:srgbClr val="000000"/>
              </a:solidFill>
              <a:latin typeface="Arial"/>
              <a:cs typeface="Arial"/>
            </a:rPr>
            <a:t>(D) Oxidized inertinite (Ox Int).                                                                     P=Pyrite.</a:t>
          </a:r>
          <a:endParaRPr lang="en-US"/>
        </a:p>
      </xdr:txBody>
    </xdr:sp>
    <xdr:clientData/>
  </xdr:twoCellAnchor>
  <xdr:twoCellAnchor>
    <xdr:from>
      <xdr:col>0</xdr:col>
      <xdr:colOff>9525</xdr:colOff>
      <xdr:row>32</xdr:row>
      <xdr:rowOff>0</xdr:rowOff>
    </xdr:from>
    <xdr:to>
      <xdr:col>10</xdr:col>
      <xdr:colOff>600075</xdr:colOff>
      <xdr:row>40</xdr:row>
      <xdr:rowOff>9525</xdr:rowOff>
    </xdr:to>
    <xdr:sp macro="" textlink="">
      <xdr:nvSpPr>
        <xdr:cNvPr id="2244" name="Text Box 196"/>
        <xdr:cNvSpPr txBox="1">
          <a:spLocks noChangeArrowheads="1"/>
        </xdr:cNvSpPr>
      </xdr:nvSpPr>
      <xdr:spPr bwMode="auto">
        <a:xfrm>
          <a:off x="9525" y="6305550"/>
          <a:ext cx="5829300" cy="1552575"/>
        </a:xfrm>
        <a:prstGeom prst="rect">
          <a:avLst/>
        </a:prstGeom>
        <a:solidFill>
          <a:srgbClr val="FFFFFF"/>
        </a:solidFill>
        <a:ln w="9525">
          <a:solidFill>
            <a:srgbClr val="000000"/>
          </a:solidFill>
          <a:miter lim="800000"/>
          <a:headEnd/>
          <a:tailEnd/>
        </a:ln>
      </xdr:spPr>
      <xdr:txBody>
        <a:bodyPr vertOverflow="clip" wrap="square" lIns="36576" tIns="27432" rIns="0" bIns="0" anchor="t" upright="1"/>
        <a:lstStyle/>
        <a:p>
          <a:pPr algn="l" rtl="0">
            <a:defRPr sz="1000"/>
          </a:pPr>
          <a:r>
            <a:rPr lang="en-US" sz="1200" b="1" i="0" u="none" strike="noStrike" baseline="0">
              <a:solidFill>
                <a:srgbClr val="000000"/>
              </a:solidFill>
              <a:latin typeface="Arial"/>
              <a:cs typeface="Arial"/>
            </a:rPr>
            <a:t>General Description</a:t>
          </a:r>
          <a:r>
            <a:rPr lang="en-US" sz="1200" b="0" i="0" u="none" strike="noStrike" baseline="0">
              <a:solidFill>
                <a:srgbClr val="000000"/>
              </a:solidFill>
              <a:latin typeface="Arial"/>
              <a:cs typeface="Arial"/>
            </a:rPr>
            <a:t>: Mostly argillaceous matrix containing a lot of bitumen lamellae and staining. Primary kerogen (vitrinitic) is wispy and rare. Kerogen type IV  (oxidized inertinite) occurs in traces. The mean Ro,ran of the kerogen is 1.09%, which suggests that the OM is thermally mature and in the upper stage of the oil generation zone (1.0-1.3%Ro). Condensate liquids may also be produced.</a:t>
          </a:r>
          <a:endParaRPr lang="en-US"/>
        </a:p>
      </xdr:txBody>
    </xdr:sp>
    <xdr:clientData/>
  </xdr:twoCellAnchor>
  <xdr:twoCellAnchor>
    <xdr:from>
      <xdr:col>0</xdr:col>
      <xdr:colOff>9525</xdr:colOff>
      <xdr:row>12</xdr:row>
      <xdr:rowOff>0</xdr:rowOff>
    </xdr:from>
    <xdr:to>
      <xdr:col>10</xdr:col>
      <xdr:colOff>600075</xdr:colOff>
      <xdr:row>32</xdr:row>
      <xdr:rowOff>0</xdr:rowOff>
    </xdr:to>
    <xdr:graphicFrame macro="">
      <xdr:nvGraphicFramePr>
        <xdr:cNvPr id="2207" name="Chart 19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16</xdr:col>
      <xdr:colOff>369094</xdr:colOff>
      <xdr:row>35</xdr:row>
      <xdr:rowOff>166689</xdr:rowOff>
    </xdr:from>
    <xdr:to>
      <xdr:col>17</xdr:col>
      <xdr:colOff>91611</xdr:colOff>
      <xdr:row>37</xdr:row>
      <xdr:rowOff>152401</xdr:rowOff>
    </xdr:to>
    <xdr:sp macro="" textlink="">
      <xdr:nvSpPr>
        <xdr:cNvPr id="2254" name="Text Box 206"/>
        <xdr:cNvSpPr txBox="1">
          <a:spLocks noChangeArrowheads="1"/>
        </xdr:cNvSpPr>
      </xdr:nvSpPr>
      <xdr:spPr bwMode="auto">
        <a:xfrm>
          <a:off x="9227344" y="7084220"/>
          <a:ext cx="329736" cy="366712"/>
        </a:xfrm>
        <a:prstGeom prst="rect">
          <a:avLst/>
        </a:prstGeom>
        <a:solidFill>
          <a:srgbClr val="FFFFFF"/>
        </a:solidFill>
        <a:ln w="9525">
          <a:solidFill>
            <a:srgbClr val="000000"/>
          </a:solidFill>
          <a:miter lim="800000"/>
          <a:headEnd/>
          <a:tailEnd/>
        </a:ln>
      </xdr:spPr>
      <xdr:txBody>
        <a:bodyPr vertOverflow="clip" wrap="square" lIns="27432" tIns="22860" rIns="0" bIns="0" anchor="ctr" upright="1"/>
        <a:lstStyle/>
        <a:p>
          <a:pPr algn="ctr" rtl="0">
            <a:defRPr sz="1000"/>
          </a:pPr>
          <a:r>
            <a:rPr lang="en-US" sz="1100" b="0" i="0" u="none" strike="noStrike" baseline="0">
              <a:solidFill>
                <a:srgbClr val="000000"/>
              </a:solidFill>
              <a:latin typeface="Calibri"/>
              <a:cs typeface="Calibri"/>
            </a:rPr>
            <a:t>Ox Int</a:t>
          </a:r>
          <a:endParaRPr lang="en-US"/>
        </a:p>
      </xdr:txBody>
    </xdr:sp>
    <xdr:clientData/>
  </xdr:twoCellAnchor>
  <xdr:twoCellAnchor>
    <xdr:from>
      <xdr:col>12</xdr:col>
      <xdr:colOff>342900</xdr:colOff>
      <xdr:row>36</xdr:row>
      <xdr:rowOff>85725</xdr:rowOff>
    </xdr:from>
    <xdr:to>
      <xdr:col>13</xdr:col>
      <xdr:colOff>28575</xdr:colOff>
      <xdr:row>37</xdr:row>
      <xdr:rowOff>171450</xdr:rowOff>
    </xdr:to>
    <xdr:sp macro="" textlink="">
      <xdr:nvSpPr>
        <xdr:cNvPr id="2255" name="Text Box 207"/>
        <xdr:cNvSpPr txBox="1">
          <a:spLocks noChangeArrowheads="1"/>
        </xdr:cNvSpPr>
      </xdr:nvSpPr>
      <xdr:spPr bwMode="auto">
        <a:xfrm>
          <a:off x="6800850" y="7172325"/>
          <a:ext cx="295275" cy="276225"/>
        </a:xfrm>
        <a:prstGeom prst="rect">
          <a:avLst/>
        </a:prstGeom>
        <a:solidFill>
          <a:srgbClr val="FFFFFF"/>
        </a:solidFill>
        <a:ln w="9525">
          <a:solidFill>
            <a:srgbClr val="000000"/>
          </a:solidFill>
          <a:miter lim="800000"/>
          <a:headEnd/>
          <a:tailEnd/>
        </a:ln>
      </xdr:spPr>
      <xdr:txBody>
        <a:bodyPr vertOverflow="clip" wrap="square" lIns="27432" tIns="22860" rIns="0" bIns="0" anchor="ctr" upright="1"/>
        <a:lstStyle/>
        <a:p>
          <a:pPr algn="ctr" rtl="0">
            <a:defRPr sz="1000"/>
          </a:pPr>
          <a:r>
            <a:rPr lang="en-US" sz="1100" b="0" i="0" u="none" strike="noStrike" baseline="0">
              <a:solidFill>
                <a:srgbClr val="000000"/>
              </a:solidFill>
              <a:latin typeface="Calibri"/>
              <a:cs typeface="Calibri"/>
            </a:rPr>
            <a:t>Bit Lam</a:t>
          </a:r>
          <a:endParaRPr lang="en-US"/>
        </a:p>
      </xdr:txBody>
    </xdr:sp>
    <xdr:clientData/>
  </xdr:twoCellAnchor>
  <xdr:twoCellAnchor>
    <xdr:from>
      <xdr:col>16</xdr:col>
      <xdr:colOff>427341</xdr:colOff>
      <xdr:row>19</xdr:row>
      <xdr:rowOff>104775</xdr:rowOff>
    </xdr:from>
    <xdr:to>
      <xdr:col>17</xdr:col>
      <xdr:colOff>113016</xdr:colOff>
      <xdr:row>21</xdr:row>
      <xdr:rowOff>0</xdr:rowOff>
    </xdr:to>
    <xdr:sp macro="" textlink="">
      <xdr:nvSpPr>
        <xdr:cNvPr id="2256" name="Text Box 208"/>
        <xdr:cNvSpPr txBox="1">
          <a:spLocks noChangeArrowheads="1"/>
        </xdr:cNvSpPr>
      </xdr:nvSpPr>
      <xdr:spPr bwMode="auto">
        <a:xfrm>
          <a:off x="9342313" y="3978988"/>
          <a:ext cx="295703" cy="280506"/>
        </a:xfrm>
        <a:prstGeom prst="rect">
          <a:avLst/>
        </a:prstGeom>
        <a:solidFill>
          <a:srgbClr val="FFFFFF"/>
        </a:solidFill>
        <a:ln w="9525">
          <a:solidFill>
            <a:srgbClr val="000000"/>
          </a:solidFill>
          <a:miter lim="800000"/>
          <a:headEnd/>
          <a:tailEnd/>
        </a:ln>
      </xdr:spPr>
      <xdr:txBody>
        <a:bodyPr vertOverflow="clip" wrap="square" lIns="27432" tIns="22860" rIns="0" bIns="0" anchor="ctr" upright="1"/>
        <a:lstStyle/>
        <a:p>
          <a:pPr algn="ctr" rtl="0">
            <a:defRPr sz="1000"/>
          </a:pPr>
          <a:r>
            <a:rPr lang="en-US" sz="1100" b="0" i="0" u="none" strike="noStrike" baseline="0">
              <a:solidFill>
                <a:srgbClr val="000000"/>
              </a:solidFill>
              <a:latin typeface="Calibri"/>
              <a:cs typeface="Calibri"/>
            </a:rPr>
            <a:t>Kgn</a:t>
          </a:r>
          <a:endParaRPr lang="en-US"/>
        </a:p>
      </xdr:txBody>
    </xdr:sp>
    <xdr:clientData/>
  </xdr:twoCellAnchor>
  <xdr:twoCellAnchor>
    <xdr:from>
      <xdr:col>12</xdr:col>
      <xdr:colOff>581025</xdr:colOff>
      <xdr:row>37</xdr:row>
      <xdr:rowOff>152400</xdr:rowOff>
    </xdr:from>
    <xdr:to>
      <xdr:col>13</xdr:col>
      <xdr:colOff>276225</xdr:colOff>
      <xdr:row>39</xdr:row>
      <xdr:rowOff>180975</xdr:rowOff>
    </xdr:to>
    <xdr:sp macro="" textlink="">
      <xdr:nvSpPr>
        <xdr:cNvPr id="2211" name="Line 86"/>
        <xdr:cNvSpPr>
          <a:spLocks noChangeShapeType="1"/>
        </xdr:cNvSpPr>
      </xdr:nvSpPr>
      <xdr:spPr bwMode="auto">
        <a:xfrm>
          <a:off x="7067550" y="7429500"/>
          <a:ext cx="304800" cy="409575"/>
        </a:xfrm>
        <a:prstGeom prst="line">
          <a:avLst/>
        </a:prstGeom>
        <a:noFill/>
        <a:ln w="9525">
          <a:solidFill>
            <a:srgbClr val="FFFFFF"/>
          </a:solidFill>
          <a:round/>
          <a:headEnd/>
          <a:tailEnd type="triangle" w="med" len="med"/>
        </a:ln>
      </xdr:spPr>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11</xdr:col>
      <xdr:colOff>0</xdr:colOff>
      <xdr:row>11</xdr:row>
      <xdr:rowOff>200025</xdr:rowOff>
    </xdr:from>
    <xdr:to>
      <xdr:col>14</xdr:col>
      <xdr:colOff>533400</xdr:colOff>
      <xdr:row>28</xdr:row>
      <xdr:rowOff>95250</xdr:rowOff>
    </xdr:to>
    <xdr:pic>
      <xdr:nvPicPr>
        <xdr:cNvPr id="49179" name="Picture 27" descr="\\clh-dfs\CORELAB\PetServ\Res-Geo\TGentzis\VRo measurements\382-12\5.jpg"/>
        <xdr:cNvPicPr>
          <a:picLocks noChangeAspect="1" noChangeArrowheads="1"/>
        </xdr:cNvPicPr>
      </xdr:nvPicPr>
      <xdr:blipFill>
        <a:blip xmlns:r="http://schemas.openxmlformats.org/officeDocument/2006/relationships" r:embed="rId1" cstate="print"/>
        <a:srcRect/>
        <a:stretch>
          <a:fillRect/>
        </a:stretch>
      </xdr:blipFill>
      <xdr:spPr bwMode="auto">
        <a:xfrm>
          <a:off x="5895975" y="2495550"/>
          <a:ext cx="2362200" cy="3143250"/>
        </a:xfrm>
        <a:prstGeom prst="rect">
          <a:avLst/>
        </a:prstGeom>
        <a:noFill/>
        <a:ln w="9525">
          <a:solidFill>
            <a:srgbClr val="000000"/>
          </a:solidFill>
          <a:miter lim="800000"/>
          <a:headEnd/>
          <a:tailEnd/>
        </a:ln>
      </xdr:spPr>
    </xdr:pic>
    <xdr:clientData/>
  </xdr:twoCellAnchor>
  <xdr:twoCellAnchor editAs="oneCell">
    <xdr:from>
      <xdr:col>15</xdr:col>
      <xdr:colOff>0</xdr:colOff>
      <xdr:row>11</xdr:row>
      <xdr:rowOff>200025</xdr:rowOff>
    </xdr:from>
    <xdr:to>
      <xdr:col>18</xdr:col>
      <xdr:colOff>533400</xdr:colOff>
      <xdr:row>28</xdr:row>
      <xdr:rowOff>95250</xdr:rowOff>
    </xdr:to>
    <xdr:pic>
      <xdr:nvPicPr>
        <xdr:cNvPr id="49180" name="Picture 28" descr="\\clh-dfs\CORELAB\PetServ\Res-Geo\TGentzis\VRo measurements\382-12\1.jpg"/>
        <xdr:cNvPicPr>
          <a:picLocks noChangeAspect="1" noChangeArrowheads="1"/>
        </xdr:cNvPicPr>
      </xdr:nvPicPr>
      <xdr:blipFill>
        <a:blip xmlns:r="http://schemas.openxmlformats.org/officeDocument/2006/relationships" r:embed="rId2" cstate="print"/>
        <a:srcRect/>
        <a:stretch>
          <a:fillRect/>
        </a:stretch>
      </xdr:blipFill>
      <xdr:spPr bwMode="auto">
        <a:xfrm>
          <a:off x="8334375" y="2495550"/>
          <a:ext cx="2362200" cy="3143250"/>
        </a:xfrm>
        <a:prstGeom prst="rect">
          <a:avLst/>
        </a:prstGeom>
        <a:noFill/>
        <a:ln w="9525">
          <a:solidFill>
            <a:srgbClr val="000000"/>
          </a:solidFill>
          <a:miter lim="800000"/>
          <a:headEnd/>
          <a:tailEnd/>
        </a:ln>
      </xdr:spPr>
    </xdr:pic>
    <xdr:clientData/>
  </xdr:twoCellAnchor>
  <xdr:twoCellAnchor editAs="oneCell">
    <xdr:from>
      <xdr:col>11</xdr:col>
      <xdr:colOff>0</xdr:colOff>
      <xdr:row>28</xdr:row>
      <xdr:rowOff>190500</xdr:rowOff>
    </xdr:from>
    <xdr:to>
      <xdr:col>14</xdr:col>
      <xdr:colOff>533400</xdr:colOff>
      <xdr:row>45</xdr:row>
      <xdr:rowOff>76200</xdr:rowOff>
    </xdr:to>
    <xdr:pic>
      <xdr:nvPicPr>
        <xdr:cNvPr id="49181" name="Picture 29" descr="\\clh-dfs\CORELAB\PetServ\Res-Geo\TGentzis\VRo measurements\382-12\3.jpg"/>
        <xdr:cNvPicPr>
          <a:picLocks noChangeAspect="1" noChangeArrowheads="1"/>
        </xdr:cNvPicPr>
      </xdr:nvPicPr>
      <xdr:blipFill>
        <a:blip xmlns:r="http://schemas.openxmlformats.org/officeDocument/2006/relationships" r:embed="rId3" cstate="print"/>
        <a:srcRect/>
        <a:stretch>
          <a:fillRect/>
        </a:stretch>
      </xdr:blipFill>
      <xdr:spPr bwMode="auto">
        <a:xfrm>
          <a:off x="5895975" y="5734050"/>
          <a:ext cx="2362200" cy="3143250"/>
        </a:xfrm>
        <a:prstGeom prst="rect">
          <a:avLst/>
        </a:prstGeom>
        <a:noFill/>
        <a:ln w="9525">
          <a:solidFill>
            <a:srgbClr val="000000"/>
          </a:solidFill>
          <a:miter lim="800000"/>
          <a:headEnd/>
          <a:tailEnd/>
        </a:ln>
      </xdr:spPr>
    </xdr:pic>
    <xdr:clientData/>
  </xdr:twoCellAnchor>
  <xdr:twoCellAnchor editAs="oneCell">
    <xdr:from>
      <xdr:col>15</xdr:col>
      <xdr:colOff>0</xdr:colOff>
      <xdr:row>28</xdr:row>
      <xdr:rowOff>190500</xdr:rowOff>
    </xdr:from>
    <xdr:to>
      <xdr:col>18</xdr:col>
      <xdr:colOff>533400</xdr:colOff>
      <xdr:row>45</xdr:row>
      <xdr:rowOff>76200</xdr:rowOff>
    </xdr:to>
    <xdr:pic>
      <xdr:nvPicPr>
        <xdr:cNvPr id="49182" name="Picture 30" descr="\\clh-dfs\CORELAB\PetServ\Res-Geo\TGentzis\VRo measurements\382-12\2.jpg"/>
        <xdr:cNvPicPr>
          <a:picLocks noChangeAspect="1" noChangeArrowheads="1"/>
        </xdr:cNvPicPr>
      </xdr:nvPicPr>
      <xdr:blipFill>
        <a:blip xmlns:r="http://schemas.openxmlformats.org/officeDocument/2006/relationships" r:embed="rId4" cstate="print"/>
        <a:srcRect/>
        <a:stretch>
          <a:fillRect/>
        </a:stretch>
      </xdr:blipFill>
      <xdr:spPr bwMode="auto">
        <a:xfrm>
          <a:off x="8334375" y="5734050"/>
          <a:ext cx="2362200" cy="3143250"/>
        </a:xfrm>
        <a:prstGeom prst="rect">
          <a:avLst/>
        </a:prstGeom>
        <a:noFill/>
        <a:ln w="9525">
          <a:solidFill>
            <a:srgbClr val="000000"/>
          </a:solidFill>
          <a:miter lim="800000"/>
          <a:headEnd/>
          <a:tailEnd/>
        </a:ln>
      </xdr:spPr>
    </xdr:pic>
    <xdr:clientData/>
  </xdr:twoCellAnchor>
  <xdr:twoCellAnchor editAs="oneCell">
    <xdr:from>
      <xdr:col>17</xdr:col>
      <xdr:colOff>390525</xdr:colOff>
      <xdr:row>0</xdr:row>
      <xdr:rowOff>104775</xdr:rowOff>
    </xdr:from>
    <xdr:to>
      <xdr:col>18</xdr:col>
      <xdr:colOff>523875</xdr:colOff>
      <xdr:row>4</xdr:row>
      <xdr:rowOff>66675</xdr:rowOff>
    </xdr:to>
    <xdr:pic>
      <xdr:nvPicPr>
        <xdr:cNvPr id="49183" name="Picture 3" descr="CL Logo 2"/>
        <xdr:cNvPicPr>
          <a:picLocks noChangeAspect="1" noChangeArrowheads="1"/>
        </xdr:cNvPicPr>
      </xdr:nvPicPr>
      <xdr:blipFill>
        <a:blip xmlns:r="http://schemas.openxmlformats.org/officeDocument/2006/relationships" r:embed="rId5" cstate="print"/>
        <a:srcRect/>
        <a:stretch>
          <a:fillRect/>
        </a:stretch>
      </xdr:blipFill>
      <xdr:spPr bwMode="auto">
        <a:xfrm>
          <a:off x="9944100" y="104775"/>
          <a:ext cx="742950" cy="857250"/>
        </a:xfrm>
        <a:prstGeom prst="rect">
          <a:avLst/>
        </a:prstGeom>
        <a:noFill/>
        <a:ln w="9525">
          <a:noFill/>
          <a:miter lim="800000"/>
          <a:headEnd/>
          <a:tailEnd/>
        </a:ln>
      </xdr:spPr>
    </xdr:pic>
    <xdr:clientData/>
  </xdr:twoCellAnchor>
  <xdr:twoCellAnchor>
    <xdr:from>
      <xdr:col>14</xdr:col>
      <xdr:colOff>419100</xdr:colOff>
      <xdr:row>11</xdr:row>
      <xdr:rowOff>66675</xdr:rowOff>
    </xdr:from>
    <xdr:to>
      <xdr:col>15</xdr:col>
      <xdr:colOff>276225</xdr:colOff>
      <xdr:row>12</xdr:row>
      <xdr:rowOff>152400</xdr:rowOff>
    </xdr:to>
    <xdr:grpSp>
      <xdr:nvGrpSpPr>
        <xdr:cNvPr id="49184" name="Group 2"/>
        <xdr:cNvGrpSpPr>
          <a:grpSpLocks/>
        </xdr:cNvGrpSpPr>
      </xdr:nvGrpSpPr>
      <xdr:grpSpPr bwMode="auto">
        <a:xfrm>
          <a:off x="8122444" y="2376488"/>
          <a:ext cx="464344" cy="288131"/>
          <a:chOff x="863" y="870"/>
          <a:chExt cx="49" cy="30"/>
        </a:xfrm>
      </xdr:grpSpPr>
      <xdr:grpSp>
        <xdr:nvGrpSpPr>
          <xdr:cNvPr id="49205" name="Group 3"/>
          <xdr:cNvGrpSpPr>
            <a:grpSpLocks/>
          </xdr:cNvGrpSpPr>
        </xdr:nvGrpSpPr>
        <xdr:grpSpPr bwMode="auto">
          <a:xfrm>
            <a:off x="866" y="870"/>
            <a:ext cx="40" cy="9"/>
            <a:chOff x="866" y="870"/>
            <a:chExt cx="40" cy="9"/>
          </a:xfrm>
        </xdr:grpSpPr>
        <xdr:sp macro="" textlink="">
          <xdr:nvSpPr>
            <xdr:cNvPr id="49207" name="Line 4"/>
            <xdr:cNvSpPr>
              <a:spLocks noChangeShapeType="1"/>
            </xdr:cNvSpPr>
          </xdr:nvSpPr>
          <xdr:spPr bwMode="auto">
            <a:xfrm>
              <a:off x="887" y="873"/>
              <a:ext cx="0" cy="5"/>
            </a:xfrm>
            <a:prstGeom prst="line">
              <a:avLst/>
            </a:prstGeom>
            <a:noFill/>
            <a:ln w="9525">
              <a:solidFill>
                <a:srgbClr val="000000"/>
              </a:solidFill>
              <a:round/>
              <a:headEnd/>
              <a:tailEnd/>
            </a:ln>
          </xdr:spPr>
        </xdr:sp>
        <xdr:sp macro="" textlink="">
          <xdr:nvSpPr>
            <xdr:cNvPr id="49208" name="Line 5"/>
            <xdr:cNvSpPr>
              <a:spLocks noChangeShapeType="1"/>
            </xdr:cNvSpPr>
          </xdr:nvSpPr>
          <xdr:spPr bwMode="auto">
            <a:xfrm>
              <a:off x="866" y="870"/>
              <a:ext cx="0" cy="9"/>
            </a:xfrm>
            <a:prstGeom prst="line">
              <a:avLst/>
            </a:prstGeom>
            <a:noFill/>
            <a:ln w="9525">
              <a:solidFill>
                <a:srgbClr val="000000"/>
              </a:solidFill>
              <a:round/>
              <a:headEnd/>
              <a:tailEnd/>
            </a:ln>
          </xdr:spPr>
        </xdr:sp>
        <xdr:sp macro="" textlink="">
          <xdr:nvSpPr>
            <xdr:cNvPr id="49209" name="Line 6"/>
            <xdr:cNvSpPr>
              <a:spLocks noChangeShapeType="1"/>
            </xdr:cNvSpPr>
          </xdr:nvSpPr>
          <xdr:spPr bwMode="auto">
            <a:xfrm>
              <a:off x="887" y="879"/>
              <a:ext cx="19" cy="0"/>
            </a:xfrm>
            <a:prstGeom prst="line">
              <a:avLst/>
            </a:prstGeom>
            <a:noFill/>
            <a:ln w="9525">
              <a:solidFill>
                <a:srgbClr val="000000"/>
              </a:solidFill>
              <a:round/>
              <a:headEnd/>
              <a:tailEnd/>
            </a:ln>
          </xdr:spPr>
        </xdr:sp>
      </xdr:grpSp>
      <xdr:sp macro="" textlink="">
        <xdr:nvSpPr>
          <xdr:cNvPr id="49159" name="Text Box 7"/>
          <xdr:cNvSpPr txBox="1">
            <a:spLocks noChangeArrowheads="1"/>
          </xdr:cNvSpPr>
        </xdr:nvSpPr>
        <xdr:spPr bwMode="auto">
          <a:xfrm>
            <a:off x="863" y="876"/>
            <a:ext cx="49" cy="24"/>
          </a:xfrm>
          <a:prstGeom prst="rect">
            <a:avLst/>
          </a:prstGeom>
          <a:noFill/>
          <a:ln>
            <a:noFill/>
          </a:ln>
          <a:extLst>
            <a:ext uri="{909E8E84-426E-40DD-AFC4-6F175D3DCCD1}"/>
            <a:ext uri="{91240B29-F687-4F45-9708-019B960494DF}"/>
          </a:extLst>
        </xdr:spPr>
        <xdr:txBody>
          <a:bodyPr vertOverflow="clip" wrap="square" lIns="27432" tIns="22860" rIns="0" bIns="0" anchor="t" upright="1"/>
          <a:lstStyle/>
          <a:p>
            <a:pPr algn="l" rtl="0">
              <a:defRPr sz="1000"/>
            </a:pPr>
            <a:r>
              <a:rPr lang="en-US" sz="1200" b="0" i="0" u="none" strike="noStrike" baseline="0">
                <a:solidFill>
                  <a:srgbClr val="000000"/>
                </a:solidFill>
                <a:latin typeface="Calibri"/>
                <a:cs typeface="Calibri"/>
              </a:rPr>
              <a:t> microns um</a:t>
            </a:r>
            <a:endParaRPr lang="en-US"/>
          </a:p>
        </xdr:txBody>
      </xdr:sp>
    </xdr:grpSp>
    <xdr:clientData/>
  </xdr:twoCellAnchor>
  <xdr:twoCellAnchor>
    <xdr:from>
      <xdr:col>14</xdr:col>
      <xdr:colOff>457200</xdr:colOff>
      <xdr:row>11</xdr:row>
      <xdr:rowOff>152400</xdr:rowOff>
    </xdr:from>
    <xdr:to>
      <xdr:col>15</xdr:col>
      <xdr:colOff>28575</xdr:colOff>
      <xdr:row>11</xdr:row>
      <xdr:rowOff>152400</xdr:rowOff>
    </xdr:to>
    <xdr:sp macro="" textlink="">
      <xdr:nvSpPr>
        <xdr:cNvPr id="49185" name="Line 8"/>
        <xdr:cNvSpPr>
          <a:spLocks noChangeShapeType="1"/>
        </xdr:cNvSpPr>
      </xdr:nvSpPr>
      <xdr:spPr bwMode="auto">
        <a:xfrm>
          <a:off x="8181975" y="2447925"/>
          <a:ext cx="180975" cy="0"/>
        </a:xfrm>
        <a:prstGeom prst="line">
          <a:avLst/>
        </a:prstGeom>
        <a:noFill/>
        <a:ln w="9525">
          <a:solidFill>
            <a:srgbClr val="000000"/>
          </a:solidFill>
          <a:round/>
          <a:headEnd/>
          <a:tailEnd/>
        </a:ln>
      </xdr:spPr>
    </xdr:sp>
    <xdr:clientData/>
  </xdr:twoCellAnchor>
  <xdr:twoCellAnchor>
    <xdr:from>
      <xdr:col>15</xdr:col>
      <xdr:colOff>228600</xdr:colOff>
      <xdr:row>11</xdr:row>
      <xdr:rowOff>66675</xdr:rowOff>
    </xdr:from>
    <xdr:to>
      <xdr:col>15</xdr:col>
      <xdr:colOff>228600</xdr:colOff>
      <xdr:row>11</xdr:row>
      <xdr:rowOff>152400</xdr:rowOff>
    </xdr:to>
    <xdr:sp macro="" textlink="">
      <xdr:nvSpPr>
        <xdr:cNvPr id="49186" name="Line 9"/>
        <xdr:cNvSpPr>
          <a:spLocks noChangeShapeType="1"/>
        </xdr:cNvSpPr>
      </xdr:nvSpPr>
      <xdr:spPr bwMode="auto">
        <a:xfrm>
          <a:off x="8562975" y="2362200"/>
          <a:ext cx="0" cy="85725"/>
        </a:xfrm>
        <a:prstGeom prst="line">
          <a:avLst/>
        </a:prstGeom>
        <a:noFill/>
        <a:ln w="9525">
          <a:solidFill>
            <a:srgbClr val="000000"/>
          </a:solidFill>
          <a:round/>
          <a:headEnd/>
          <a:tailEnd/>
        </a:ln>
      </xdr:spPr>
    </xdr:sp>
    <xdr:clientData/>
  </xdr:twoCellAnchor>
  <xdr:twoCellAnchor>
    <xdr:from>
      <xdr:col>15</xdr:col>
      <xdr:colOff>352425</xdr:colOff>
      <xdr:row>18</xdr:row>
      <xdr:rowOff>171450</xdr:rowOff>
    </xdr:from>
    <xdr:to>
      <xdr:col>16</xdr:col>
      <xdr:colOff>495300</xdr:colOff>
      <xdr:row>20</xdr:row>
      <xdr:rowOff>9525</xdr:rowOff>
    </xdr:to>
    <xdr:sp macro="" textlink="">
      <xdr:nvSpPr>
        <xdr:cNvPr id="49187" name="Line 13"/>
        <xdr:cNvSpPr>
          <a:spLocks noChangeShapeType="1"/>
        </xdr:cNvSpPr>
      </xdr:nvSpPr>
      <xdr:spPr bwMode="auto">
        <a:xfrm flipH="1" flipV="1">
          <a:off x="8686800" y="3810000"/>
          <a:ext cx="752475" cy="219075"/>
        </a:xfrm>
        <a:prstGeom prst="line">
          <a:avLst/>
        </a:prstGeom>
        <a:noFill/>
        <a:ln w="9525">
          <a:solidFill>
            <a:srgbClr val="FFFFFF"/>
          </a:solidFill>
          <a:round/>
          <a:headEnd/>
          <a:tailEnd type="triangle" w="med" len="med"/>
        </a:ln>
      </xdr:spPr>
    </xdr:sp>
    <xdr:clientData/>
  </xdr:twoCellAnchor>
  <xdr:twoCellAnchor>
    <xdr:from>
      <xdr:col>12</xdr:col>
      <xdr:colOff>514350</xdr:colOff>
      <xdr:row>36</xdr:row>
      <xdr:rowOff>152400</xdr:rowOff>
    </xdr:from>
    <xdr:to>
      <xdr:col>12</xdr:col>
      <xdr:colOff>581025</xdr:colOff>
      <xdr:row>39</xdr:row>
      <xdr:rowOff>57150</xdr:rowOff>
    </xdr:to>
    <xdr:sp macro="" textlink="">
      <xdr:nvSpPr>
        <xdr:cNvPr id="49188" name="Line 15"/>
        <xdr:cNvSpPr>
          <a:spLocks noChangeShapeType="1"/>
        </xdr:cNvSpPr>
      </xdr:nvSpPr>
      <xdr:spPr bwMode="auto">
        <a:xfrm flipH="1">
          <a:off x="7019925" y="7239000"/>
          <a:ext cx="66675" cy="476250"/>
        </a:xfrm>
        <a:prstGeom prst="line">
          <a:avLst/>
        </a:prstGeom>
        <a:noFill/>
        <a:ln w="9525">
          <a:solidFill>
            <a:srgbClr val="FFFFFF"/>
          </a:solidFill>
          <a:round/>
          <a:headEnd/>
          <a:tailEnd type="triangle" w="med" len="med"/>
        </a:ln>
      </xdr:spPr>
    </xdr:sp>
    <xdr:clientData/>
  </xdr:twoCellAnchor>
  <xdr:twoCellAnchor>
    <xdr:from>
      <xdr:col>17</xdr:col>
      <xdr:colOff>0</xdr:colOff>
      <xdr:row>20</xdr:row>
      <xdr:rowOff>38100</xdr:rowOff>
    </xdr:from>
    <xdr:to>
      <xdr:col>17</xdr:col>
      <xdr:colOff>457200</xdr:colOff>
      <xdr:row>24</xdr:row>
      <xdr:rowOff>142875</xdr:rowOff>
    </xdr:to>
    <xdr:sp macro="" textlink="">
      <xdr:nvSpPr>
        <xdr:cNvPr id="49189" name="Line 16"/>
        <xdr:cNvSpPr>
          <a:spLocks noChangeShapeType="1"/>
        </xdr:cNvSpPr>
      </xdr:nvSpPr>
      <xdr:spPr bwMode="auto">
        <a:xfrm>
          <a:off x="9553575" y="4057650"/>
          <a:ext cx="457200" cy="866775"/>
        </a:xfrm>
        <a:prstGeom prst="line">
          <a:avLst/>
        </a:prstGeom>
        <a:noFill/>
        <a:ln w="9525">
          <a:solidFill>
            <a:srgbClr val="FFFFFF"/>
          </a:solidFill>
          <a:round/>
          <a:headEnd/>
          <a:tailEnd type="triangle" w="med" len="med"/>
        </a:ln>
      </xdr:spPr>
    </xdr:sp>
    <xdr:clientData/>
  </xdr:twoCellAnchor>
  <xdr:twoCellAnchor>
    <xdr:from>
      <xdr:col>16</xdr:col>
      <xdr:colOff>19050</xdr:colOff>
      <xdr:row>34</xdr:row>
      <xdr:rowOff>0</xdr:rowOff>
    </xdr:from>
    <xdr:to>
      <xdr:col>16</xdr:col>
      <xdr:colOff>504825</xdr:colOff>
      <xdr:row>36</xdr:row>
      <xdr:rowOff>123825</xdr:rowOff>
    </xdr:to>
    <xdr:sp macro="" textlink="">
      <xdr:nvSpPr>
        <xdr:cNvPr id="49190" name="Line 18"/>
        <xdr:cNvSpPr>
          <a:spLocks noChangeShapeType="1"/>
        </xdr:cNvSpPr>
      </xdr:nvSpPr>
      <xdr:spPr bwMode="auto">
        <a:xfrm flipH="1" flipV="1">
          <a:off x="8963025" y="6705600"/>
          <a:ext cx="485775" cy="504825"/>
        </a:xfrm>
        <a:prstGeom prst="line">
          <a:avLst/>
        </a:prstGeom>
        <a:noFill/>
        <a:ln w="9525">
          <a:solidFill>
            <a:srgbClr val="FFFFFF"/>
          </a:solidFill>
          <a:round/>
          <a:headEnd/>
          <a:tailEnd type="triangle" w="med" len="med"/>
        </a:ln>
      </xdr:spPr>
    </xdr:sp>
    <xdr:clientData/>
  </xdr:twoCellAnchor>
  <xdr:twoCellAnchor>
    <xdr:from>
      <xdr:col>17</xdr:col>
      <xdr:colOff>426244</xdr:colOff>
      <xdr:row>29</xdr:row>
      <xdr:rowOff>164306</xdr:rowOff>
    </xdr:from>
    <xdr:to>
      <xdr:col>18</xdr:col>
      <xdr:colOff>19050</xdr:colOff>
      <xdr:row>30</xdr:row>
      <xdr:rowOff>164306</xdr:rowOff>
    </xdr:to>
    <xdr:sp macro="" textlink="">
      <xdr:nvSpPr>
        <xdr:cNvPr id="49171" name="Text Box 19"/>
        <xdr:cNvSpPr txBox="1">
          <a:spLocks noChangeArrowheads="1"/>
        </xdr:cNvSpPr>
      </xdr:nvSpPr>
      <xdr:spPr bwMode="auto">
        <a:xfrm>
          <a:off x="9951244" y="5915025"/>
          <a:ext cx="200025" cy="190500"/>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1100" b="0" i="0" u="none" strike="noStrike" baseline="0">
              <a:solidFill>
                <a:srgbClr val="000000"/>
              </a:solidFill>
              <a:latin typeface="Calibri"/>
              <a:cs typeface="Calibri"/>
            </a:rPr>
            <a:t> P</a:t>
          </a:r>
          <a:endParaRPr lang="en-US"/>
        </a:p>
      </xdr:txBody>
    </xdr:sp>
    <xdr:clientData/>
  </xdr:twoCellAnchor>
  <xdr:twoCellAnchor>
    <xdr:from>
      <xdr:col>18</xdr:col>
      <xdr:colOff>154781</xdr:colOff>
      <xdr:row>21</xdr:row>
      <xdr:rowOff>119062</xdr:rowOff>
    </xdr:from>
    <xdr:to>
      <xdr:col>18</xdr:col>
      <xdr:colOff>364331</xdr:colOff>
      <xdr:row>22</xdr:row>
      <xdr:rowOff>109537</xdr:rowOff>
    </xdr:to>
    <xdr:sp macro="" textlink="">
      <xdr:nvSpPr>
        <xdr:cNvPr id="49173" name="Text Box 21"/>
        <xdr:cNvSpPr txBox="1">
          <a:spLocks noChangeArrowheads="1"/>
        </xdr:cNvSpPr>
      </xdr:nvSpPr>
      <xdr:spPr bwMode="auto">
        <a:xfrm>
          <a:off x="10287000" y="4345781"/>
          <a:ext cx="209550" cy="180975"/>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1100" b="0" i="0" u="none" strike="noStrike" baseline="0">
              <a:solidFill>
                <a:srgbClr val="000000"/>
              </a:solidFill>
              <a:latin typeface="Calibri"/>
              <a:cs typeface="Calibri"/>
            </a:rPr>
            <a:t> P</a:t>
          </a:r>
          <a:endParaRPr lang="en-US"/>
        </a:p>
      </xdr:txBody>
    </xdr:sp>
    <xdr:clientData/>
  </xdr:twoCellAnchor>
  <xdr:twoCellAnchor>
    <xdr:from>
      <xdr:col>11</xdr:col>
      <xdr:colOff>66675</xdr:colOff>
      <xdr:row>12</xdr:row>
      <xdr:rowOff>85725</xdr:rowOff>
    </xdr:from>
    <xdr:to>
      <xdr:col>11</xdr:col>
      <xdr:colOff>266700</xdr:colOff>
      <xdr:row>13</xdr:row>
      <xdr:rowOff>180975</xdr:rowOff>
    </xdr:to>
    <xdr:sp macro="" textlink="">
      <xdr:nvSpPr>
        <xdr:cNvPr id="49177" name="Text Box 25"/>
        <xdr:cNvSpPr txBox="1">
          <a:spLocks noChangeArrowheads="1"/>
        </xdr:cNvSpPr>
      </xdr:nvSpPr>
      <xdr:spPr bwMode="auto">
        <a:xfrm>
          <a:off x="5934075" y="2581275"/>
          <a:ext cx="200025" cy="285750"/>
        </a:xfrm>
        <a:prstGeom prst="rect">
          <a:avLst/>
        </a:prstGeom>
        <a:solidFill>
          <a:srgbClr val="FFFFFF"/>
        </a:solidFill>
        <a:ln w="9525">
          <a:solidFill>
            <a:srgbClr val="000000"/>
          </a:solidFill>
          <a:miter lim="800000"/>
          <a:headEnd/>
          <a:tailEnd/>
        </a:ln>
      </xdr:spPr>
      <xdr:txBody>
        <a:bodyPr vertOverflow="clip" wrap="square" lIns="36576" tIns="36576" rIns="0" bIns="0" anchor="t" upright="1"/>
        <a:lstStyle/>
        <a:p>
          <a:pPr algn="l" rtl="0">
            <a:defRPr sz="1000"/>
          </a:pPr>
          <a:r>
            <a:rPr lang="en-US" sz="1600" b="1" i="0" u="none" strike="noStrike" baseline="0">
              <a:solidFill>
                <a:srgbClr val="000000"/>
              </a:solidFill>
              <a:latin typeface="Calibri"/>
              <a:cs typeface="Calibri"/>
            </a:rPr>
            <a:t>A</a:t>
          </a:r>
          <a:endParaRPr lang="en-US"/>
        </a:p>
      </xdr:txBody>
    </xdr:sp>
    <xdr:clientData/>
  </xdr:twoCellAnchor>
  <xdr:twoCellAnchor>
    <xdr:from>
      <xdr:col>11</xdr:col>
      <xdr:colOff>104775</xdr:colOff>
      <xdr:row>29</xdr:row>
      <xdr:rowOff>114300</xdr:rowOff>
    </xdr:from>
    <xdr:to>
      <xdr:col>11</xdr:col>
      <xdr:colOff>304800</xdr:colOff>
      <xdr:row>31</xdr:row>
      <xdr:rowOff>19050</xdr:rowOff>
    </xdr:to>
    <xdr:sp macro="" textlink="">
      <xdr:nvSpPr>
        <xdr:cNvPr id="49178" name="Text Box 26"/>
        <xdr:cNvSpPr txBox="1">
          <a:spLocks noChangeArrowheads="1"/>
        </xdr:cNvSpPr>
      </xdr:nvSpPr>
      <xdr:spPr bwMode="auto">
        <a:xfrm>
          <a:off x="5972175" y="5848350"/>
          <a:ext cx="200025" cy="285750"/>
        </a:xfrm>
        <a:prstGeom prst="rect">
          <a:avLst/>
        </a:prstGeom>
        <a:solidFill>
          <a:srgbClr val="FFFFFF"/>
        </a:solidFill>
        <a:ln w="9525">
          <a:solidFill>
            <a:srgbClr val="000000"/>
          </a:solidFill>
          <a:miter lim="800000"/>
          <a:headEnd/>
          <a:tailEnd/>
        </a:ln>
      </xdr:spPr>
      <xdr:txBody>
        <a:bodyPr vertOverflow="clip" wrap="square" lIns="36576" tIns="36576" rIns="0" bIns="0" anchor="t" upright="1"/>
        <a:lstStyle/>
        <a:p>
          <a:pPr algn="l" rtl="0">
            <a:defRPr sz="1000"/>
          </a:pPr>
          <a:r>
            <a:rPr lang="en-US" sz="1600" b="1" i="0" u="none" strike="noStrike" baseline="0">
              <a:solidFill>
                <a:srgbClr val="000000"/>
              </a:solidFill>
              <a:latin typeface="Calibri"/>
              <a:cs typeface="Calibri"/>
            </a:rPr>
            <a:t>C</a:t>
          </a:r>
          <a:endParaRPr lang="en-US"/>
        </a:p>
      </xdr:txBody>
    </xdr:sp>
    <xdr:clientData/>
  </xdr:twoCellAnchor>
  <xdr:twoCellAnchor>
    <xdr:from>
      <xdr:col>15</xdr:col>
      <xdr:colOff>85725</xdr:colOff>
      <xdr:row>29</xdr:row>
      <xdr:rowOff>85725</xdr:rowOff>
    </xdr:from>
    <xdr:to>
      <xdr:col>15</xdr:col>
      <xdr:colOff>285750</xdr:colOff>
      <xdr:row>30</xdr:row>
      <xdr:rowOff>180975</xdr:rowOff>
    </xdr:to>
    <xdr:sp macro="" textlink="">
      <xdr:nvSpPr>
        <xdr:cNvPr id="2" name="Text Box 27"/>
        <xdr:cNvSpPr txBox="1">
          <a:spLocks noChangeArrowheads="1"/>
        </xdr:cNvSpPr>
      </xdr:nvSpPr>
      <xdr:spPr bwMode="auto">
        <a:xfrm>
          <a:off x="8391525" y="5819775"/>
          <a:ext cx="200025" cy="285750"/>
        </a:xfrm>
        <a:prstGeom prst="rect">
          <a:avLst/>
        </a:prstGeom>
        <a:solidFill>
          <a:srgbClr val="FFFFFF"/>
        </a:solidFill>
        <a:ln w="9525">
          <a:solidFill>
            <a:srgbClr val="000000"/>
          </a:solidFill>
          <a:miter lim="800000"/>
          <a:headEnd/>
          <a:tailEnd/>
        </a:ln>
      </xdr:spPr>
      <xdr:txBody>
        <a:bodyPr vertOverflow="clip" wrap="square" lIns="36576" tIns="36576" rIns="0" bIns="0" anchor="t" upright="1"/>
        <a:lstStyle/>
        <a:p>
          <a:pPr algn="l" rtl="0">
            <a:defRPr sz="1000"/>
          </a:pPr>
          <a:r>
            <a:rPr lang="en-US" sz="1600" b="1" i="0" u="none" strike="noStrike" baseline="0">
              <a:solidFill>
                <a:srgbClr val="000000"/>
              </a:solidFill>
              <a:latin typeface="Calibri"/>
              <a:cs typeface="Calibri"/>
            </a:rPr>
            <a:t>D</a:t>
          </a:r>
          <a:endParaRPr lang="en-US"/>
        </a:p>
      </xdr:txBody>
    </xdr:sp>
    <xdr:clientData/>
  </xdr:twoCellAnchor>
  <xdr:twoCellAnchor>
    <xdr:from>
      <xdr:col>15</xdr:col>
      <xdr:colOff>85725</xdr:colOff>
      <xdr:row>12</xdr:row>
      <xdr:rowOff>104775</xdr:rowOff>
    </xdr:from>
    <xdr:to>
      <xdr:col>15</xdr:col>
      <xdr:colOff>285750</xdr:colOff>
      <xdr:row>14</xdr:row>
      <xdr:rowOff>9525</xdr:rowOff>
    </xdr:to>
    <xdr:sp macro="" textlink="">
      <xdr:nvSpPr>
        <xdr:cNvPr id="3" name="Text Box 28"/>
        <xdr:cNvSpPr txBox="1">
          <a:spLocks noChangeArrowheads="1"/>
        </xdr:cNvSpPr>
      </xdr:nvSpPr>
      <xdr:spPr bwMode="auto">
        <a:xfrm>
          <a:off x="8391525" y="2600325"/>
          <a:ext cx="200025" cy="285750"/>
        </a:xfrm>
        <a:prstGeom prst="rect">
          <a:avLst/>
        </a:prstGeom>
        <a:solidFill>
          <a:srgbClr val="FFFFFF"/>
        </a:solidFill>
        <a:ln w="9525">
          <a:solidFill>
            <a:srgbClr val="000000"/>
          </a:solidFill>
          <a:miter lim="800000"/>
          <a:headEnd/>
          <a:tailEnd/>
        </a:ln>
      </xdr:spPr>
      <xdr:txBody>
        <a:bodyPr vertOverflow="clip" wrap="square" lIns="36576" tIns="36576" rIns="0" bIns="0" anchor="t" upright="1"/>
        <a:lstStyle/>
        <a:p>
          <a:pPr algn="l" rtl="0">
            <a:defRPr sz="1000"/>
          </a:pPr>
          <a:r>
            <a:rPr lang="en-US" sz="1600" b="1" i="0" u="none" strike="noStrike" baseline="0">
              <a:solidFill>
                <a:srgbClr val="000000"/>
              </a:solidFill>
              <a:latin typeface="Calibri"/>
              <a:cs typeface="Calibri"/>
            </a:rPr>
            <a:t>B</a:t>
          </a:r>
          <a:endParaRPr lang="en-US"/>
        </a:p>
      </xdr:txBody>
    </xdr:sp>
    <xdr:clientData/>
  </xdr:twoCellAnchor>
  <xdr:twoCellAnchor>
    <xdr:from>
      <xdr:col>0</xdr:col>
      <xdr:colOff>9525</xdr:colOff>
      <xdr:row>39</xdr:row>
      <xdr:rowOff>23813</xdr:rowOff>
    </xdr:from>
    <xdr:to>
      <xdr:col>10</xdr:col>
      <xdr:colOff>600075</xdr:colOff>
      <xdr:row>45</xdr:row>
      <xdr:rowOff>66675</xdr:rowOff>
    </xdr:to>
    <xdr:sp macro="" textlink="">
      <xdr:nvSpPr>
        <xdr:cNvPr id="4" name="Text Box 29"/>
        <xdr:cNvSpPr txBox="1">
          <a:spLocks noChangeArrowheads="1"/>
        </xdr:cNvSpPr>
      </xdr:nvSpPr>
      <xdr:spPr bwMode="auto">
        <a:xfrm>
          <a:off x="9525" y="7703344"/>
          <a:ext cx="5865019" cy="1185862"/>
        </a:xfrm>
        <a:prstGeom prst="rect">
          <a:avLst/>
        </a:prstGeom>
        <a:solidFill>
          <a:srgbClr val="FFFFFF"/>
        </a:solidFill>
        <a:ln w="9525">
          <a:solidFill>
            <a:srgbClr val="000000"/>
          </a:solidFill>
          <a:miter lim="800000"/>
          <a:headEnd/>
          <a:tailEnd/>
        </a:ln>
      </xdr:spPr>
      <xdr:txBody>
        <a:bodyPr vertOverflow="clip" wrap="square" lIns="36576" tIns="27432" rIns="0" bIns="0" anchor="t" upright="1"/>
        <a:lstStyle/>
        <a:p>
          <a:pPr algn="l" rtl="0">
            <a:defRPr sz="1000"/>
          </a:pPr>
          <a:r>
            <a:rPr lang="en-US" sz="1200" b="1" i="0" u="none" strike="noStrike" baseline="0">
              <a:solidFill>
                <a:srgbClr val="000000"/>
              </a:solidFill>
              <a:latin typeface="Arial"/>
              <a:cs typeface="Arial"/>
            </a:rPr>
            <a:t>Photo Captions</a:t>
          </a:r>
          <a:r>
            <a:rPr lang="en-US" sz="1200" b="0" i="0" u="none" strike="noStrike" baseline="0">
              <a:solidFill>
                <a:srgbClr val="000000"/>
              </a:solidFill>
              <a:latin typeface="Arial"/>
              <a:cs typeface="Arial"/>
            </a:rPr>
            <a:t>:</a:t>
          </a:r>
        </a:p>
        <a:p>
          <a:pPr algn="l" rtl="0">
            <a:defRPr sz="1000"/>
          </a:pPr>
          <a:r>
            <a:rPr lang="en-US" sz="1200" b="0" i="0" u="none" strike="noStrike" baseline="0">
              <a:solidFill>
                <a:srgbClr val="000000"/>
              </a:solidFill>
              <a:latin typeface="Arial"/>
              <a:cs typeface="Arial"/>
            </a:rPr>
            <a:t>(A) This particle has the morphology of a graptolite exoskeleteon (Gr). (mean Ro,ran=1.13%).</a:t>
          </a:r>
        </a:p>
        <a:p>
          <a:pPr algn="l" rtl="0">
            <a:defRPr sz="1000"/>
          </a:pPr>
          <a:r>
            <a:rPr lang="en-US" sz="1200" b="0" i="0" u="none" strike="noStrike" baseline="0">
              <a:solidFill>
                <a:srgbClr val="000000"/>
              </a:solidFill>
              <a:latin typeface="Arial"/>
              <a:cs typeface="Arial"/>
            </a:rPr>
            <a:t>(B) Similar to (A) above. </a:t>
          </a:r>
        </a:p>
        <a:p>
          <a:pPr algn="l" rtl="0">
            <a:defRPr sz="1000"/>
          </a:pPr>
          <a:r>
            <a:rPr lang="en-US" sz="1200" b="0" i="0" u="none" strike="noStrike" baseline="0">
              <a:solidFill>
                <a:srgbClr val="000000"/>
              </a:solidFill>
              <a:latin typeface="Arial"/>
              <a:cs typeface="Arial"/>
            </a:rPr>
            <a:t>(C) A small primary kerogen grain (Kgn). The Ro,ran is 1.271%. </a:t>
          </a:r>
        </a:p>
        <a:p>
          <a:pPr algn="l" rtl="0">
            <a:defRPr sz="1000"/>
          </a:pPr>
          <a:r>
            <a:rPr lang="en-US" sz="1200" b="0" i="0" u="none" strike="noStrike" baseline="0">
              <a:solidFill>
                <a:srgbClr val="000000"/>
              </a:solidFill>
              <a:latin typeface="Arial"/>
              <a:cs typeface="Arial"/>
            </a:rPr>
            <a:t>(D) Kerogen (Kgn) with mean Ro,ran of  1.16%.</a:t>
          </a:r>
          <a:endParaRPr lang="en-US"/>
        </a:p>
      </xdr:txBody>
    </xdr:sp>
    <xdr:clientData/>
  </xdr:twoCellAnchor>
  <xdr:twoCellAnchor>
    <xdr:from>
      <xdr:col>0</xdr:col>
      <xdr:colOff>9525</xdr:colOff>
      <xdr:row>32</xdr:row>
      <xdr:rowOff>0</xdr:rowOff>
    </xdr:from>
    <xdr:to>
      <xdr:col>10</xdr:col>
      <xdr:colOff>600075</xdr:colOff>
      <xdr:row>39</xdr:row>
      <xdr:rowOff>23813</xdr:rowOff>
    </xdr:to>
    <xdr:sp macro="" textlink="">
      <xdr:nvSpPr>
        <xdr:cNvPr id="5" name="Text Box 30"/>
        <xdr:cNvSpPr txBox="1">
          <a:spLocks noChangeArrowheads="1"/>
        </xdr:cNvSpPr>
      </xdr:nvSpPr>
      <xdr:spPr bwMode="auto">
        <a:xfrm>
          <a:off x="9525" y="6322219"/>
          <a:ext cx="5865019" cy="1381125"/>
        </a:xfrm>
        <a:prstGeom prst="rect">
          <a:avLst/>
        </a:prstGeom>
        <a:solidFill>
          <a:srgbClr val="FFFFFF"/>
        </a:solidFill>
        <a:ln w="9525">
          <a:solidFill>
            <a:srgbClr val="000000"/>
          </a:solidFill>
          <a:miter lim="800000"/>
          <a:headEnd/>
          <a:tailEnd/>
        </a:ln>
      </xdr:spPr>
      <xdr:txBody>
        <a:bodyPr vertOverflow="clip" wrap="square" lIns="36576" tIns="27432" rIns="0" bIns="0" anchor="t" upright="1"/>
        <a:lstStyle/>
        <a:p>
          <a:pPr algn="l" rtl="0">
            <a:defRPr sz="1000"/>
          </a:pPr>
          <a:r>
            <a:rPr lang="en-US" sz="1200" b="1" i="0" u="none" strike="noStrike" baseline="0">
              <a:solidFill>
                <a:srgbClr val="000000"/>
              </a:solidFill>
              <a:latin typeface="Arial"/>
              <a:cs typeface="Arial"/>
            </a:rPr>
            <a:t>General Description</a:t>
          </a:r>
          <a:r>
            <a:rPr lang="en-US" sz="1200" b="0" i="0" u="none" strike="noStrike" baseline="0">
              <a:solidFill>
                <a:srgbClr val="000000"/>
              </a:solidFill>
              <a:latin typeface="Arial"/>
              <a:cs typeface="Arial"/>
            </a:rPr>
            <a:t>: Organic matter consists of both primary kerogen (vitrinitic) and graptolite fragments. The latter have characterictic morphological features, such as exoskeleton and thecae. Vitrinitic kerogen Ro,ran has a mean value of 1.21%. The zooclasts have mean Ro,ran of1.13%, which is equivalent to vitrinite Ro of 1.21% using the correlation chart of Bertrand (1990). Thus, the two are in excellent agreement and point to organic matter that is thermally mature and in the upper stage of the oil generation zone. Condensate may also be produced.   </a:t>
          </a:r>
          <a:endParaRPr lang="en-US"/>
        </a:p>
      </xdr:txBody>
    </xdr:sp>
    <xdr:clientData/>
  </xdr:twoCellAnchor>
  <xdr:twoCellAnchor>
    <xdr:from>
      <xdr:col>0</xdr:col>
      <xdr:colOff>9525</xdr:colOff>
      <xdr:row>12</xdr:row>
      <xdr:rowOff>0</xdr:rowOff>
    </xdr:from>
    <xdr:to>
      <xdr:col>10</xdr:col>
      <xdr:colOff>600075</xdr:colOff>
      <xdr:row>32</xdr:row>
      <xdr:rowOff>0</xdr:rowOff>
    </xdr:to>
    <xdr:graphicFrame macro="">
      <xdr:nvGraphicFramePr>
        <xdr:cNvPr id="49199" name="Chart 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16</xdr:col>
      <xdr:colOff>381000</xdr:colOff>
      <xdr:row>36</xdr:row>
      <xdr:rowOff>85725</xdr:rowOff>
    </xdr:from>
    <xdr:to>
      <xdr:col>17</xdr:col>
      <xdr:colOff>66675</xdr:colOff>
      <xdr:row>37</xdr:row>
      <xdr:rowOff>171450</xdr:rowOff>
    </xdr:to>
    <xdr:sp macro="" textlink="">
      <xdr:nvSpPr>
        <xdr:cNvPr id="49192" name="Text Box 40"/>
        <xdr:cNvSpPr txBox="1">
          <a:spLocks noChangeArrowheads="1"/>
        </xdr:cNvSpPr>
      </xdr:nvSpPr>
      <xdr:spPr bwMode="auto">
        <a:xfrm>
          <a:off x="9296400" y="7172325"/>
          <a:ext cx="295275" cy="276225"/>
        </a:xfrm>
        <a:prstGeom prst="rect">
          <a:avLst/>
        </a:prstGeom>
        <a:solidFill>
          <a:srgbClr val="FFFFFF"/>
        </a:solidFill>
        <a:ln w="9525">
          <a:solidFill>
            <a:srgbClr val="000000"/>
          </a:solidFill>
          <a:miter lim="800000"/>
          <a:headEnd/>
          <a:tailEnd/>
        </a:ln>
      </xdr:spPr>
      <xdr:txBody>
        <a:bodyPr vertOverflow="clip" wrap="square" lIns="27432" tIns="22860" rIns="0" bIns="0" anchor="ctr" upright="1"/>
        <a:lstStyle/>
        <a:p>
          <a:pPr algn="ctr" rtl="0">
            <a:defRPr sz="1000"/>
          </a:pPr>
          <a:r>
            <a:rPr lang="en-US" sz="1100" b="0" i="0" u="none" strike="noStrike" baseline="0">
              <a:solidFill>
                <a:srgbClr val="000000"/>
              </a:solidFill>
              <a:latin typeface="Calibri"/>
              <a:cs typeface="Calibri"/>
            </a:rPr>
            <a:t>Kgn</a:t>
          </a:r>
          <a:endParaRPr lang="en-US"/>
        </a:p>
      </xdr:txBody>
    </xdr:sp>
    <xdr:clientData/>
  </xdr:twoCellAnchor>
  <xdr:twoCellAnchor>
    <xdr:from>
      <xdr:col>12</xdr:col>
      <xdr:colOff>438150</xdr:colOff>
      <xdr:row>19</xdr:row>
      <xdr:rowOff>133350</xdr:rowOff>
    </xdr:from>
    <xdr:to>
      <xdr:col>13</xdr:col>
      <xdr:colOff>123825</xdr:colOff>
      <xdr:row>21</xdr:row>
      <xdr:rowOff>28575</xdr:rowOff>
    </xdr:to>
    <xdr:sp macro="" textlink="">
      <xdr:nvSpPr>
        <xdr:cNvPr id="49193" name="Text Box 41"/>
        <xdr:cNvSpPr txBox="1">
          <a:spLocks noChangeArrowheads="1"/>
        </xdr:cNvSpPr>
      </xdr:nvSpPr>
      <xdr:spPr bwMode="auto">
        <a:xfrm>
          <a:off x="6915150" y="3962400"/>
          <a:ext cx="295275" cy="276225"/>
        </a:xfrm>
        <a:prstGeom prst="rect">
          <a:avLst/>
        </a:prstGeom>
        <a:solidFill>
          <a:srgbClr val="FFFFFF"/>
        </a:solidFill>
        <a:ln w="9525">
          <a:solidFill>
            <a:srgbClr val="000000"/>
          </a:solidFill>
          <a:miter lim="800000"/>
          <a:headEnd/>
          <a:tailEnd/>
        </a:ln>
      </xdr:spPr>
      <xdr:txBody>
        <a:bodyPr vertOverflow="clip" wrap="square" lIns="27432" tIns="22860" rIns="0" bIns="0" anchor="ctr" upright="1"/>
        <a:lstStyle/>
        <a:p>
          <a:pPr algn="ctr" rtl="0">
            <a:defRPr sz="1000"/>
          </a:pPr>
          <a:r>
            <a:rPr lang="en-US" sz="1100" b="0" i="0" u="none" strike="noStrike" baseline="0">
              <a:solidFill>
                <a:srgbClr val="000000"/>
              </a:solidFill>
              <a:latin typeface="Calibri"/>
              <a:cs typeface="Calibri"/>
            </a:rPr>
            <a:t>Gr</a:t>
          </a:r>
          <a:endParaRPr lang="en-US"/>
        </a:p>
      </xdr:txBody>
    </xdr:sp>
    <xdr:clientData/>
  </xdr:twoCellAnchor>
  <xdr:twoCellAnchor>
    <xdr:from>
      <xdr:col>16</xdr:col>
      <xdr:colOff>400050</xdr:colOff>
      <xdr:row>19</xdr:row>
      <xdr:rowOff>85725</xdr:rowOff>
    </xdr:from>
    <xdr:to>
      <xdr:col>17</xdr:col>
      <xdr:colOff>85725</xdr:colOff>
      <xdr:row>20</xdr:row>
      <xdr:rowOff>171450</xdr:rowOff>
    </xdr:to>
    <xdr:sp macro="" textlink="">
      <xdr:nvSpPr>
        <xdr:cNvPr id="49194" name="Text Box 42"/>
        <xdr:cNvSpPr txBox="1">
          <a:spLocks noChangeArrowheads="1"/>
        </xdr:cNvSpPr>
      </xdr:nvSpPr>
      <xdr:spPr bwMode="auto">
        <a:xfrm>
          <a:off x="9315450" y="3914775"/>
          <a:ext cx="295275" cy="276225"/>
        </a:xfrm>
        <a:prstGeom prst="rect">
          <a:avLst/>
        </a:prstGeom>
        <a:solidFill>
          <a:srgbClr val="FFFFFF"/>
        </a:solidFill>
        <a:ln w="9525">
          <a:solidFill>
            <a:srgbClr val="000000"/>
          </a:solidFill>
          <a:miter lim="800000"/>
          <a:headEnd/>
          <a:tailEnd/>
        </a:ln>
      </xdr:spPr>
      <xdr:txBody>
        <a:bodyPr vertOverflow="clip" wrap="square" lIns="27432" tIns="22860" rIns="0" bIns="0" anchor="ctr" upright="1"/>
        <a:lstStyle/>
        <a:p>
          <a:pPr algn="ctr" rtl="0">
            <a:defRPr sz="1000"/>
          </a:pPr>
          <a:r>
            <a:rPr lang="en-US" sz="1100" b="0" i="0" u="none" strike="noStrike" baseline="0">
              <a:solidFill>
                <a:srgbClr val="000000"/>
              </a:solidFill>
              <a:latin typeface="Calibri"/>
              <a:cs typeface="Calibri"/>
            </a:rPr>
            <a:t>Gr</a:t>
          </a:r>
          <a:endParaRPr lang="en-US"/>
        </a:p>
      </xdr:txBody>
    </xdr:sp>
    <xdr:clientData/>
  </xdr:twoCellAnchor>
  <xdr:twoCellAnchor>
    <xdr:from>
      <xdr:col>12</xdr:col>
      <xdr:colOff>390525</xdr:colOff>
      <xdr:row>36</xdr:row>
      <xdr:rowOff>66675</xdr:rowOff>
    </xdr:from>
    <xdr:to>
      <xdr:col>13</xdr:col>
      <xdr:colOff>76200</xdr:colOff>
      <xdr:row>37</xdr:row>
      <xdr:rowOff>152400</xdr:rowOff>
    </xdr:to>
    <xdr:sp macro="" textlink="">
      <xdr:nvSpPr>
        <xdr:cNvPr id="49195" name="Text Box 43"/>
        <xdr:cNvSpPr txBox="1">
          <a:spLocks noChangeArrowheads="1"/>
        </xdr:cNvSpPr>
      </xdr:nvSpPr>
      <xdr:spPr bwMode="auto">
        <a:xfrm>
          <a:off x="6867525" y="7153275"/>
          <a:ext cx="295275" cy="276225"/>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1100" b="0" i="0" u="none" strike="noStrike" baseline="0">
              <a:solidFill>
                <a:srgbClr val="000000"/>
              </a:solidFill>
              <a:latin typeface="Calibri"/>
              <a:cs typeface="Calibri"/>
            </a:rPr>
            <a:t>Kgn</a:t>
          </a:r>
          <a:endParaRPr lang="en-US"/>
        </a:p>
      </xdr:txBody>
    </xdr:sp>
    <xdr:clientData/>
  </xdr:twoCellAnchor>
  <xdr:twoCellAnchor>
    <xdr:from>
      <xdr:col>13</xdr:col>
      <xdr:colOff>111918</xdr:colOff>
      <xdr:row>21</xdr:row>
      <xdr:rowOff>19049</xdr:rowOff>
    </xdr:from>
    <xdr:to>
      <xdr:col>13</xdr:col>
      <xdr:colOff>345281</xdr:colOff>
      <xdr:row>23</xdr:row>
      <xdr:rowOff>47625</xdr:rowOff>
    </xdr:to>
    <xdr:sp macro="" textlink="">
      <xdr:nvSpPr>
        <xdr:cNvPr id="36" name="Line 15"/>
        <xdr:cNvSpPr>
          <a:spLocks noChangeShapeType="1"/>
        </xdr:cNvSpPr>
      </xdr:nvSpPr>
      <xdr:spPr bwMode="auto">
        <a:xfrm>
          <a:off x="7208043" y="4245768"/>
          <a:ext cx="233363" cy="409576"/>
        </a:xfrm>
        <a:prstGeom prst="line">
          <a:avLst/>
        </a:prstGeom>
        <a:ln>
          <a:headEnd/>
          <a:tailEnd type="triangle" w="med" len="med"/>
        </a:ln>
        <a:extLst/>
      </xdr:spPr>
      <xdr:style>
        <a:lnRef idx="1">
          <a:schemeClr val="dk1"/>
        </a:lnRef>
        <a:fillRef idx="0">
          <a:schemeClr val="dk1"/>
        </a:fillRef>
        <a:effectRef idx="0">
          <a:schemeClr val="dk1"/>
        </a:effectRef>
        <a:fontRef idx="minor">
          <a:schemeClr val="tx1"/>
        </a:fontRef>
      </xdr:style>
      <xdr:txBody>
        <a:bodyPr/>
        <a:lstStyle/>
        <a:p>
          <a:endParaRPr lang="en-CA"/>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11</xdr:col>
      <xdr:colOff>0</xdr:colOff>
      <xdr:row>11</xdr:row>
      <xdr:rowOff>200025</xdr:rowOff>
    </xdr:from>
    <xdr:to>
      <xdr:col>14</xdr:col>
      <xdr:colOff>533400</xdr:colOff>
      <xdr:row>28</xdr:row>
      <xdr:rowOff>95250</xdr:rowOff>
    </xdr:to>
    <xdr:pic>
      <xdr:nvPicPr>
        <xdr:cNvPr id="48156" name="Picture 28" descr="\\clh-dfs\CORELAB\PetServ\Res-Geo\TGentzis\VRo measurements\374-12\5.jpg"/>
        <xdr:cNvPicPr>
          <a:picLocks noChangeAspect="1" noChangeArrowheads="1"/>
        </xdr:cNvPicPr>
      </xdr:nvPicPr>
      <xdr:blipFill>
        <a:blip xmlns:r="http://schemas.openxmlformats.org/officeDocument/2006/relationships" r:embed="rId1" cstate="print"/>
        <a:srcRect/>
        <a:stretch>
          <a:fillRect/>
        </a:stretch>
      </xdr:blipFill>
      <xdr:spPr bwMode="auto">
        <a:xfrm>
          <a:off x="5895975" y="2495550"/>
          <a:ext cx="2362200" cy="3143250"/>
        </a:xfrm>
        <a:prstGeom prst="rect">
          <a:avLst/>
        </a:prstGeom>
        <a:noFill/>
        <a:ln w="9525">
          <a:solidFill>
            <a:srgbClr val="000000"/>
          </a:solidFill>
          <a:miter lim="800000"/>
          <a:headEnd/>
          <a:tailEnd/>
        </a:ln>
      </xdr:spPr>
    </xdr:pic>
    <xdr:clientData/>
  </xdr:twoCellAnchor>
  <xdr:twoCellAnchor editAs="oneCell">
    <xdr:from>
      <xdr:col>15</xdr:col>
      <xdr:colOff>0</xdr:colOff>
      <xdr:row>11</xdr:row>
      <xdr:rowOff>200025</xdr:rowOff>
    </xdr:from>
    <xdr:to>
      <xdr:col>18</xdr:col>
      <xdr:colOff>533400</xdr:colOff>
      <xdr:row>28</xdr:row>
      <xdr:rowOff>95250</xdr:rowOff>
    </xdr:to>
    <xdr:pic>
      <xdr:nvPicPr>
        <xdr:cNvPr id="48157" name="Picture 29" descr="\\clh-dfs\CORELAB\PetServ\Res-Geo\TGentzis\VRo measurements\374-12\8.jpg"/>
        <xdr:cNvPicPr>
          <a:picLocks noChangeAspect="1" noChangeArrowheads="1"/>
        </xdr:cNvPicPr>
      </xdr:nvPicPr>
      <xdr:blipFill>
        <a:blip xmlns:r="http://schemas.openxmlformats.org/officeDocument/2006/relationships" r:embed="rId2" cstate="print"/>
        <a:srcRect/>
        <a:stretch>
          <a:fillRect/>
        </a:stretch>
      </xdr:blipFill>
      <xdr:spPr bwMode="auto">
        <a:xfrm>
          <a:off x="8334375" y="2495550"/>
          <a:ext cx="2362200" cy="3143250"/>
        </a:xfrm>
        <a:prstGeom prst="rect">
          <a:avLst/>
        </a:prstGeom>
        <a:noFill/>
        <a:ln w="9525">
          <a:solidFill>
            <a:srgbClr val="000000"/>
          </a:solidFill>
          <a:miter lim="800000"/>
          <a:headEnd/>
          <a:tailEnd/>
        </a:ln>
      </xdr:spPr>
    </xdr:pic>
    <xdr:clientData/>
  </xdr:twoCellAnchor>
  <xdr:twoCellAnchor editAs="oneCell">
    <xdr:from>
      <xdr:col>11</xdr:col>
      <xdr:colOff>0</xdr:colOff>
      <xdr:row>28</xdr:row>
      <xdr:rowOff>190500</xdr:rowOff>
    </xdr:from>
    <xdr:to>
      <xdr:col>14</xdr:col>
      <xdr:colOff>533400</xdr:colOff>
      <xdr:row>45</xdr:row>
      <xdr:rowOff>76200</xdr:rowOff>
    </xdr:to>
    <xdr:pic>
      <xdr:nvPicPr>
        <xdr:cNvPr id="48158" name="Picture 30" descr="\\clh-dfs\CORELAB\PetServ\Res-Geo\TGentzis\VRo measurements\374-12\9.jpg"/>
        <xdr:cNvPicPr>
          <a:picLocks noChangeAspect="1" noChangeArrowheads="1"/>
        </xdr:cNvPicPr>
      </xdr:nvPicPr>
      <xdr:blipFill>
        <a:blip xmlns:r="http://schemas.openxmlformats.org/officeDocument/2006/relationships" r:embed="rId3" cstate="print"/>
        <a:srcRect/>
        <a:stretch>
          <a:fillRect/>
        </a:stretch>
      </xdr:blipFill>
      <xdr:spPr bwMode="auto">
        <a:xfrm>
          <a:off x="5895975" y="5734050"/>
          <a:ext cx="2362200" cy="3143250"/>
        </a:xfrm>
        <a:prstGeom prst="rect">
          <a:avLst/>
        </a:prstGeom>
        <a:noFill/>
        <a:ln w="9525">
          <a:solidFill>
            <a:srgbClr val="000000"/>
          </a:solidFill>
          <a:miter lim="800000"/>
          <a:headEnd/>
          <a:tailEnd/>
        </a:ln>
      </xdr:spPr>
    </xdr:pic>
    <xdr:clientData/>
  </xdr:twoCellAnchor>
  <xdr:twoCellAnchor editAs="oneCell">
    <xdr:from>
      <xdr:col>15</xdr:col>
      <xdr:colOff>0</xdr:colOff>
      <xdr:row>28</xdr:row>
      <xdr:rowOff>190500</xdr:rowOff>
    </xdr:from>
    <xdr:to>
      <xdr:col>18</xdr:col>
      <xdr:colOff>533400</xdr:colOff>
      <xdr:row>45</xdr:row>
      <xdr:rowOff>76200</xdr:rowOff>
    </xdr:to>
    <xdr:pic>
      <xdr:nvPicPr>
        <xdr:cNvPr id="48159" name="Picture 31" descr="\\clh-dfs\CORELAB\PetServ\Res-Geo\TGentzis\VRo measurements\374-12\1.jpg"/>
        <xdr:cNvPicPr>
          <a:picLocks noChangeAspect="1" noChangeArrowheads="1"/>
        </xdr:cNvPicPr>
      </xdr:nvPicPr>
      <xdr:blipFill>
        <a:blip xmlns:r="http://schemas.openxmlformats.org/officeDocument/2006/relationships" r:embed="rId4" cstate="print"/>
        <a:srcRect/>
        <a:stretch>
          <a:fillRect/>
        </a:stretch>
      </xdr:blipFill>
      <xdr:spPr bwMode="auto">
        <a:xfrm>
          <a:off x="8334375" y="5734050"/>
          <a:ext cx="2362200" cy="3143250"/>
        </a:xfrm>
        <a:prstGeom prst="rect">
          <a:avLst/>
        </a:prstGeom>
        <a:noFill/>
        <a:ln w="9525">
          <a:solidFill>
            <a:srgbClr val="000000"/>
          </a:solidFill>
          <a:miter lim="800000"/>
          <a:headEnd/>
          <a:tailEnd/>
        </a:ln>
      </xdr:spPr>
    </xdr:pic>
    <xdr:clientData/>
  </xdr:twoCellAnchor>
  <xdr:twoCellAnchor editAs="oneCell">
    <xdr:from>
      <xdr:col>17</xdr:col>
      <xdr:colOff>390525</xdr:colOff>
      <xdr:row>0</xdr:row>
      <xdr:rowOff>104775</xdr:rowOff>
    </xdr:from>
    <xdr:to>
      <xdr:col>18</xdr:col>
      <xdr:colOff>523875</xdr:colOff>
      <xdr:row>4</xdr:row>
      <xdr:rowOff>66675</xdr:rowOff>
    </xdr:to>
    <xdr:pic>
      <xdr:nvPicPr>
        <xdr:cNvPr id="48160" name="Picture 3" descr="CL Logo 2"/>
        <xdr:cNvPicPr>
          <a:picLocks noChangeAspect="1" noChangeArrowheads="1"/>
        </xdr:cNvPicPr>
      </xdr:nvPicPr>
      <xdr:blipFill>
        <a:blip xmlns:r="http://schemas.openxmlformats.org/officeDocument/2006/relationships" r:embed="rId5" cstate="print"/>
        <a:srcRect/>
        <a:stretch>
          <a:fillRect/>
        </a:stretch>
      </xdr:blipFill>
      <xdr:spPr bwMode="auto">
        <a:xfrm>
          <a:off x="9944100" y="104775"/>
          <a:ext cx="742950" cy="857250"/>
        </a:xfrm>
        <a:prstGeom prst="rect">
          <a:avLst/>
        </a:prstGeom>
        <a:noFill/>
        <a:ln w="9525">
          <a:noFill/>
          <a:miter lim="800000"/>
          <a:headEnd/>
          <a:tailEnd/>
        </a:ln>
      </xdr:spPr>
    </xdr:pic>
    <xdr:clientData/>
  </xdr:twoCellAnchor>
  <xdr:twoCellAnchor>
    <xdr:from>
      <xdr:col>14</xdr:col>
      <xdr:colOff>419100</xdr:colOff>
      <xdr:row>11</xdr:row>
      <xdr:rowOff>66675</xdr:rowOff>
    </xdr:from>
    <xdr:to>
      <xdr:col>15</xdr:col>
      <xdr:colOff>276225</xdr:colOff>
      <xdr:row>12</xdr:row>
      <xdr:rowOff>152400</xdr:rowOff>
    </xdr:to>
    <xdr:grpSp>
      <xdr:nvGrpSpPr>
        <xdr:cNvPr id="48161" name="Group 2"/>
        <xdr:cNvGrpSpPr>
          <a:grpSpLocks/>
        </xdr:cNvGrpSpPr>
      </xdr:nvGrpSpPr>
      <xdr:grpSpPr bwMode="auto">
        <a:xfrm>
          <a:off x="8143875" y="2362200"/>
          <a:ext cx="466725" cy="285750"/>
          <a:chOff x="863" y="870"/>
          <a:chExt cx="49" cy="30"/>
        </a:xfrm>
      </xdr:grpSpPr>
      <xdr:grpSp>
        <xdr:nvGrpSpPr>
          <xdr:cNvPr id="48182" name="Group 3"/>
          <xdr:cNvGrpSpPr>
            <a:grpSpLocks/>
          </xdr:cNvGrpSpPr>
        </xdr:nvGrpSpPr>
        <xdr:grpSpPr bwMode="auto">
          <a:xfrm>
            <a:off x="866" y="870"/>
            <a:ext cx="40" cy="9"/>
            <a:chOff x="866" y="870"/>
            <a:chExt cx="40" cy="9"/>
          </a:xfrm>
        </xdr:grpSpPr>
        <xdr:sp macro="" textlink="">
          <xdr:nvSpPr>
            <xdr:cNvPr id="48184" name="Line 4"/>
            <xdr:cNvSpPr>
              <a:spLocks noChangeShapeType="1"/>
            </xdr:cNvSpPr>
          </xdr:nvSpPr>
          <xdr:spPr bwMode="auto">
            <a:xfrm>
              <a:off x="887" y="873"/>
              <a:ext cx="0" cy="5"/>
            </a:xfrm>
            <a:prstGeom prst="line">
              <a:avLst/>
            </a:prstGeom>
            <a:noFill/>
            <a:ln w="9525">
              <a:solidFill>
                <a:srgbClr val="000000"/>
              </a:solidFill>
              <a:round/>
              <a:headEnd/>
              <a:tailEnd/>
            </a:ln>
          </xdr:spPr>
        </xdr:sp>
        <xdr:sp macro="" textlink="">
          <xdr:nvSpPr>
            <xdr:cNvPr id="48185" name="Line 5"/>
            <xdr:cNvSpPr>
              <a:spLocks noChangeShapeType="1"/>
            </xdr:cNvSpPr>
          </xdr:nvSpPr>
          <xdr:spPr bwMode="auto">
            <a:xfrm>
              <a:off x="866" y="870"/>
              <a:ext cx="0" cy="9"/>
            </a:xfrm>
            <a:prstGeom prst="line">
              <a:avLst/>
            </a:prstGeom>
            <a:noFill/>
            <a:ln w="9525">
              <a:solidFill>
                <a:srgbClr val="000000"/>
              </a:solidFill>
              <a:round/>
              <a:headEnd/>
              <a:tailEnd/>
            </a:ln>
          </xdr:spPr>
        </xdr:sp>
        <xdr:sp macro="" textlink="">
          <xdr:nvSpPr>
            <xdr:cNvPr id="48186" name="Line 6"/>
            <xdr:cNvSpPr>
              <a:spLocks noChangeShapeType="1"/>
            </xdr:cNvSpPr>
          </xdr:nvSpPr>
          <xdr:spPr bwMode="auto">
            <a:xfrm>
              <a:off x="887" y="879"/>
              <a:ext cx="19" cy="0"/>
            </a:xfrm>
            <a:prstGeom prst="line">
              <a:avLst/>
            </a:prstGeom>
            <a:noFill/>
            <a:ln w="9525">
              <a:solidFill>
                <a:srgbClr val="000000"/>
              </a:solidFill>
              <a:round/>
              <a:headEnd/>
              <a:tailEnd/>
            </a:ln>
          </xdr:spPr>
        </xdr:sp>
      </xdr:grpSp>
      <xdr:sp macro="" textlink="">
        <xdr:nvSpPr>
          <xdr:cNvPr id="48135" name="Text Box 7"/>
          <xdr:cNvSpPr txBox="1">
            <a:spLocks noChangeArrowheads="1"/>
          </xdr:cNvSpPr>
        </xdr:nvSpPr>
        <xdr:spPr bwMode="auto">
          <a:xfrm>
            <a:off x="863" y="876"/>
            <a:ext cx="49" cy="24"/>
          </a:xfrm>
          <a:prstGeom prst="rect">
            <a:avLst/>
          </a:prstGeom>
          <a:noFill/>
          <a:ln>
            <a:noFill/>
          </a:ln>
          <a:extLst>
            <a:ext uri="{909E8E84-426E-40DD-AFC4-6F175D3DCCD1}"/>
            <a:ext uri="{91240B29-F687-4F45-9708-019B960494DF}"/>
          </a:extLst>
        </xdr:spPr>
        <xdr:txBody>
          <a:bodyPr vertOverflow="clip" wrap="square" lIns="27432" tIns="22860" rIns="0" bIns="0" anchor="t" upright="1"/>
          <a:lstStyle/>
          <a:p>
            <a:pPr algn="l" rtl="0">
              <a:defRPr sz="1000"/>
            </a:pPr>
            <a:r>
              <a:rPr lang="en-US" sz="1200" b="0" i="0" u="none" strike="noStrike" baseline="0">
                <a:solidFill>
                  <a:srgbClr val="000000"/>
                </a:solidFill>
                <a:latin typeface="Calibri"/>
                <a:cs typeface="Calibri"/>
              </a:rPr>
              <a:t> microns um</a:t>
            </a:r>
            <a:endParaRPr lang="en-US"/>
          </a:p>
        </xdr:txBody>
      </xdr:sp>
    </xdr:grpSp>
    <xdr:clientData/>
  </xdr:twoCellAnchor>
  <xdr:twoCellAnchor>
    <xdr:from>
      <xdr:col>14</xdr:col>
      <xdr:colOff>457200</xdr:colOff>
      <xdr:row>11</xdr:row>
      <xdr:rowOff>152400</xdr:rowOff>
    </xdr:from>
    <xdr:to>
      <xdr:col>15</xdr:col>
      <xdr:colOff>28575</xdr:colOff>
      <xdr:row>11</xdr:row>
      <xdr:rowOff>152400</xdr:rowOff>
    </xdr:to>
    <xdr:sp macro="" textlink="">
      <xdr:nvSpPr>
        <xdr:cNvPr id="48162" name="Line 8"/>
        <xdr:cNvSpPr>
          <a:spLocks noChangeShapeType="1"/>
        </xdr:cNvSpPr>
      </xdr:nvSpPr>
      <xdr:spPr bwMode="auto">
        <a:xfrm>
          <a:off x="8181975" y="2447925"/>
          <a:ext cx="180975" cy="0"/>
        </a:xfrm>
        <a:prstGeom prst="line">
          <a:avLst/>
        </a:prstGeom>
        <a:noFill/>
        <a:ln w="9525">
          <a:solidFill>
            <a:srgbClr val="000000"/>
          </a:solidFill>
          <a:round/>
          <a:headEnd/>
          <a:tailEnd/>
        </a:ln>
      </xdr:spPr>
    </xdr:sp>
    <xdr:clientData/>
  </xdr:twoCellAnchor>
  <xdr:twoCellAnchor>
    <xdr:from>
      <xdr:col>15</xdr:col>
      <xdr:colOff>228600</xdr:colOff>
      <xdr:row>11</xdr:row>
      <xdr:rowOff>66675</xdr:rowOff>
    </xdr:from>
    <xdr:to>
      <xdr:col>15</xdr:col>
      <xdr:colOff>228600</xdr:colOff>
      <xdr:row>11</xdr:row>
      <xdr:rowOff>152400</xdr:rowOff>
    </xdr:to>
    <xdr:sp macro="" textlink="">
      <xdr:nvSpPr>
        <xdr:cNvPr id="48163" name="Line 9"/>
        <xdr:cNvSpPr>
          <a:spLocks noChangeShapeType="1"/>
        </xdr:cNvSpPr>
      </xdr:nvSpPr>
      <xdr:spPr bwMode="auto">
        <a:xfrm>
          <a:off x="8562975" y="2362200"/>
          <a:ext cx="0" cy="85725"/>
        </a:xfrm>
        <a:prstGeom prst="line">
          <a:avLst/>
        </a:prstGeom>
        <a:noFill/>
        <a:ln w="9525">
          <a:solidFill>
            <a:srgbClr val="000000"/>
          </a:solidFill>
          <a:round/>
          <a:headEnd/>
          <a:tailEnd/>
        </a:ln>
      </xdr:spPr>
    </xdr:sp>
    <xdr:clientData/>
  </xdr:twoCellAnchor>
  <xdr:twoCellAnchor>
    <xdr:from>
      <xdr:col>16</xdr:col>
      <xdr:colOff>571500</xdr:colOff>
      <xdr:row>20</xdr:row>
      <xdr:rowOff>190500</xdr:rowOff>
    </xdr:from>
    <xdr:to>
      <xdr:col>17</xdr:col>
      <xdr:colOff>142875</xdr:colOff>
      <xdr:row>22</xdr:row>
      <xdr:rowOff>19050</xdr:rowOff>
    </xdr:to>
    <xdr:sp macro="" textlink="">
      <xdr:nvSpPr>
        <xdr:cNvPr id="48164" name="Line 13"/>
        <xdr:cNvSpPr>
          <a:spLocks noChangeShapeType="1"/>
        </xdr:cNvSpPr>
      </xdr:nvSpPr>
      <xdr:spPr bwMode="auto">
        <a:xfrm>
          <a:off x="9515475" y="4210050"/>
          <a:ext cx="180975" cy="209550"/>
        </a:xfrm>
        <a:prstGeom prst="line">
          <a:avLst/>
        </a:prstGeom>
        <a:noFill/>
        <a:ln w="9525">
          <a:solidFill>
            <a:srgbClr val="FFFFFF"/>
          </a:solidFill>
          <a:round/>
          <a:headEnd/>
          <a:tailEnd type="triangle" w="med" len="med"/>
        </a:ln>
      </xdr:spPr>
    </xdr:sp>
    <xdr:clientData/>
  </xdr:twoCellAnchor>
  <xdr:twoCellAnchor>
    <xdr:from>
      <xdr:col>12</xdr:col>
      <xdr:colOff>552450</xdr:colOff>
      <xdr:row>36</xdr:row>
      <xdr:rowOff>180975</xdr:rowOff>
    </xdr:from>
    <xdr:to>
      <xdr:col>13</xdr:col>
      <xdr:colOff>333375</xdr:colOff>
      <xdr:row>39</xdr:row>
      <xdr:rowOff>95250</xdr:rowOff>
    </xdr:to>
    <xdr:sp macro="" textlink="">
      <xdr:nvSpPr>
        <xdr:cNvPr id="48165" name="Line 15"/>
        <xdr:cNvSpPr>
          <a:spLocks noChangeShapeType="1"/>
        </xdr:cNvSpPr>
      </xdr:nvSpPr>
      <xdr:spPr bwMode="auto">
        <a:xfrm>
          <a:off x="7058025" y="7267575"/>
          <a:ext cx="390525" cy="485775"/>
        </a:xfrm>
        <a:prstGeom prst="line">
          <a:avLst/>
        </a:prstGeom>
        <a:noFill/>
        <a:ln w="9525">
          <a:solidFill>
            <a:srgbClr val="FFFFFF"/>
          </a:solidFill>
          <a:round/>
          <a:headEnd/>
          <a:tailEnd type="triangle" w="med" len="med"/>
        </a:ln>
      </xdr:spPr>
    </xdr:sp>
    <xdr:clientData/>
  </xdr:twoCellAnchor>
  <xdr:twoCellAnchor>
    <xdr:from>
      <xdr:col>16</xdr:col>
      <xdr:colOff>542925</xdr:colOff>
      <xdr:row>37</xdr:row>
      <xdr:rowOff>76200</xdr:rowOff>
    </xdr:from>
    <xdr:to>
      <xdr:col>17</xdr:col>
      <xdr:colOff>95250</xdr:colOff>
      <xdr:row>38</xdr:row>
      <xdr:rowOff>152400</xdr:rowOff>
    </xdr:to>
    <xdr:sp macro="" textlink="">
      <xdr:nvSpPr>
        <xdr:cNvPr id="48166" name="Line 18"/>
        <xdr:cNvSpPr>
          <a:spLocks noChangeShapeType="1"/>
        </xdr:cNvSpPr>
      </xdr:nvSpPr>
      <xdr:spPr bwMode="auto">
        <a:xfrm>
          <a:off x="9486900" y="7353300"/>
          <a:ext cx="161925" cy="266700"/>
        </a:xfrm>
        <a:prstGeom prst="line">
          <a:avLst/>
        </a:prstGeom>
        <a:noFill/>
        <a:ln w="9525">
          <a:solidFill>
            <a:srgbClr val="FFFFFF"/>
          </a:solidFill>
          <a:round/>
          <a:headEnd/>
          <a:tailEnd type="triangle" w="med" len="med"/>
        </a:ln>
      </xdr:spPr>
    </xdr:sp>
    <xdr:clientData/>
  </xdr:twoCellAnchor>
  <xdr:twoCellAnchor>
    <xdr:from>
      <xdr:col>15</xdr:col>
      <xdr:colOff>233363</xdr:colOff>
      <xdr:row>16</xdr:row>
      <xdr:rowOff>16669</xdr:rowOff>
    </xdr:from>
    <xdr:to>
      <xdr:col>15</xdr:col>
      <xdr:colOff>431006</xdr:colOff>
      <xdr:row>17</xdr:row>
      <xdr:rowOff>16669</xdr:rowOff>
    </xdr:to>
    <xdr:sp macro="" textlink="">
      <xdr:nvSpPr>
        <xdr:cNvPr id="48147" name="Text Box 19"/>
        <xdr:cNvSpPr txBox="1">
          <a:spLocks noChangeArrowheads="1"/>
        </xdr:cNvSpPr>
      </xdr:nvSpPr>
      <xdr:spPr bwMode="auto">
        <a:xfrm>
          <a:off x="8543926" y="3290888"/>
          <a:ext cx="197643" cy="190500"/>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1100" b="0" i="0" u="none" strike="noStrike" baseline="0">
              <a:solidFill>
                <a:srgbClr val="000000"/>
              </a:solidFill>
              <a:latin typeface="Calibri"/>
              <a:cs typeface="Calibri"/>
            </a:rPr>
            <a:t> P</a:t>
          </a:r>
          <a:endParaRPr lang="en-US"/>
        </a:p>
      </xdr:txBody>
    </xdr:sp>
    <xdr:clientData/>
  </xdr:twoCellAnchor>
  <xdr:twoCellAnchor>
    <xdr:from>
      <xdr:col>12</xdr:col>
      <xdr:colOff>552450</xdr:colOff>
      <xdr:row>20</xdr:row>
      <xdr:rowOff>161925</xdr:rowOff>
    </xdr:from>
    <xdr:to>
      <xdr:col>12</xdr:col>
      <xdr:colOff>552450</xdr:colOff>
      <xdr:row>22</xdr:row>
      <xdr:rowOff>180975</xdr:rowOff>
    </xdr:to>
    <xdr:sp macro="" textlink="">
      <xdr:nvSpPr>
        <xdr:cNvPr id="48168" name="Line 20"/>
        <xdr:cNvSpPr>
          <a:spLocks noChangeShapeType="1"/>
        </xdr:cNvSpPr>
      </xdr:nvSpPr>
      <xdr:spPr bwMode="auto">
        <a:xfrm>
          <a:off x="7058025" y="4181475"/>
          <a:ext cx="0" cy="400050"/>
        </a:xfrm>
        <a:prstGeom prst="line">
          <a:avLst/>
        </a:prstGeom>
        <a:noFill/>
        <a:ln w="9525">
          <a:solidFill>
            <a:srgbClr val="FFFFFF"/>
          </a:solidFill>
          <a:round/>
          <a:headEnd/>
          <a:tailEnd type="triangle" w="med" len="med"/>
        </a:ln>
      </xdr:spPr>
    </xdr:sp>
    <xdr:clientData/>
  </xdr:twoCellAnchor>
  <xdr:twoCellAnchor>
    <xdr:from>
      <xdr:col>13</xdr:col>
      <xdr:colOff>428625</xdr:colOff>
      <xdr:row>41</xdr:row>
      <xdr:rowOff>135731</xdr:rowOff>
    </xdr:from>
    <xdr:to>
      <xdr:col>14</xdr:col>
      <xdr:colOff>30956</xdr:colOff>
      <xdr:row>42</xdr:row>
      <xdr:rowOff>126206</xdr:rowOff>
    </xdr:to>
    <xdr:sp macro="" textlink="">
      <xdr:nvSpPr>
        <xdr:cNvPr id="48149" name="Text Box 21"/>
        <xdr:cNvSpPr txBox="1">
          <a:spLocks noChangeArrowheads="1"/>
        </xdr:cNvSpPr>
      </xdr:nvSpPr>
      <xdr:spPr bwMode="auto">
        <a:xfrm>
          <a:off x="7524750" y="8196262"/>
          <a:ext cx="209550" cy="180975"/>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1100" b="0" i="0" u="none" strike="noStrike" baseline="0">
              <a:solidFill>
                <a:srgbClr val="000000"/>
              </a:solidFill>
              <a:latin typeface="Calibri"/>
              <a:cs typeface="Calibri"/>
            </a:rPr>
            <a:t> P</a:t>
          </a:r>
          <a:endParaRPr lang="en-US"/>
        </a:p>
      </xdr:txBody>
    </xdr:sp>
    <xdr:clientData/>
  </xdr:twoCellAnchor>
  <xdr:twoCellAnchor>
    <xdr:from>
      <xdr:col>11</xdr:col>
      <xdr:colOff>216693</xdr:colOff>
      <xdr:row>34</xdr:row>
      <xdr:rowOff>45244</xdr:rowOff>
    </xdr:from>
    <xdr:to>
      <xdr:col>11</xdr:col>
      <xdr:colOff>426243</xdr:colOff>
      <xdr:row>35</xdr:row>
      <xdr:rowOff>35719</xdr:rowOff>
    </xdr:to>
    <xdr:sp macro="" textlink="">
      <xdr:nvSpPr>
        <xdr:cNvPr id="48151" name="Text Box 23"/>
        <xdr:cNvSpPr txBox="1">
          <a:spLocks noChangeArrowheads="1"/>
        </xdr:cNvSpPr>
      </xdr:nvSpPr>
      <xdr:spPr bwMode="auto">
        <a:xfrm>
          <a:off x="6098381" y="6772275"/>
          <a:ext cx="209550" cy="180975"/>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1100" b="0" i="0" u="none" strike="noStrike" baseline="0">
              <a:solidFill>
                <a:srgbClr val="000000"/>
              </a:solidFill>
              <a:latin typeface="Calibri"/>
              <a:cs typeface="Calibri"/>
            </a:rPr>
            <a:t> C</a:t>
          </a:r>
          <a:endParaRPr lang="en-US"/>
        </a:p>
      </xdr:txBody>
    </xdr:sp>
    <xdr:clientData/>
  </xdr:twoCellAnchor>
  <xdr:twoCellAnchor>
    <xdr:from>
      <xdr:col>11</xdr:col>
      <xdr:colOff>66675</xdr:colOff>
      <xdr:row>12</xdr:row>
      <xdr:rowOff>85725</xdr:rowOff>
    </xdr:from>
    <xdr:to>
      <xdr:col>11</xdr:col>
      <xdr:colOff>266700</xdr:colOff>
      <xdr:row>13</xdr:row>
      <xdr:rowOff>180975</xdr:rowOff>
    </xdr:to>
    <xdr:sp macro="" textlink="">
      <xdr:nvSpPr>
        <xdr:cNvPr id="48153" name="Text Box 25"/>
        <xdr:cNvSpPr txBox="1">
          <a:spLocks noChangeArrowheads="1"/>
        </xdr:cNvSpPr>
      </xdr:nvSpPr>
      <xdr:spPr bwMode="auto">
        <a:xfrm>
          <a:off x="5934075" y="2581275"/>
          <a:ext cx="200025" cy="285750"/>
        </a:xfrm>
        <a:prstGeom prst="rect">
          <a:avLst/>
        </a:prstGeom>
        <a:solidFill>
          <a:srgbClr val="FFFFFF"/>
        </a:solidFill>
        <a:ln w="9525">
          <a:solidFill>
            <a:srgbClr val="000000"/>
          </a:solidFill>
          <a:miter lim="800000"/>
          <a:headEnd/>
          <a:tailEnd/>
        </a:ln>
      </xdr:spPr>
      <xdr:txBody>
        <a:bodyPr vertOverflow="clip" wrap="square" lIns="36576" tIns="36576" rIns="0" bIns="0" anchor="t" upright="1"/>
        <a:lstStyle/>
        <a:p>
          <a:pPr algn="l" rtl="0">
            <a:defRPr sz="1000"/>
          </a:pPr>
          <a:r>
            <a:rPr lang="en-US" sz="1600" b="1" i="0" u="none" strike="noStrike" baseline="0">
              <a:solidFill>
                <a:srgbClr val="000000"/>
              </a:solidFill>
              <a:latin typeface="Calibri"/>
              <a:cs typeface="Calibri"/>
            </a:rPr>
            <a:t>A</a:t>
          </a:r>
          <a:endParaRPr lang="en-US"/>
        </a:p>
      </xdr:txBody>
    </xdr:sp>
    <xdr:clientData/>
  </xdr:twoCellAnchor>
  <xdr:twoCellAnchor>
    <xdr:from>
      <xdr:col>11</xdr:col>
      <xdr:colOff>104775</xdr:colOff>
      <xdr:row>29</xdr:row>
      <xdr:rowOff>114300</xdr:rowOff>
    </xdr:from>
    <xdr:to>
      <xdr:col>11</xdr:col>
      <xdr:colOff>304800</xdr:colOff>
      <xdr:row>31</xdr:row>
      <xdr:rowOff>19050</xdr:rowOff>
    </xdr:to>
    <xdr:sp macro="" textlink="">
      <xdr:nvSpPr>
        <xdr:cNvPr id="48154" name="Text Box 26"/>
        <xdr:cNvSpPr txBox="1">
          <a:spLocks noChangeArrowheads="1"/>
        </xdr:cNvSpPr>
      </xdr:nvSpPr>
      <xdr:spPr bwMode="auto">
        <a:xfrm>
          <a:off x="5972175" y="5848350"/>
          <a:ext cx="200025" cy="285750"/>
        </a:xfrm>
        <a:prstGeom prst="rect">
          <a:avLst/>
        </a:prstGeom>
        <a:solidFill>
          <a:srgbClr val="FFFFFF"/>
        </a:solidFill>
        <a:ln w="9525">
          <a:solidFill>
            <a:srgbClr val="000000"/>
          </a:solidFill>
          <a:miter lim="800000"/>
          <a:headEnd/>
          <a:tailEnd/>
        </a:ln>
      </xdr:spPr>
      <xdr:txBody>
        <a:bodyPr vertOverflow="clip" wrap="square" lIns="36576" tIns="36576" rIns="0" bIns="0" anchor="t" upright="1"/>
        <a:lstStyle/>
        <a:p>
          <a:pPr algn="l" rtl="0">
            <a:defRPr sz="1000"/>
          </a:pPr>
          <a:r>
            <a:rPr lang="en-US" sz="1600" b="1" i="0" u="none" strike="noStrike" baseline="0">
              <a:solidFill>
                <a:srgbClr val="000000"/>
              </a:solidFill>
              <a:latin typeface="Calibri"/>
              <a:cs typeface="Calibri"/>
            </a:rPr>
            <a:t>C</a:t>
          </a:r>
          <a:endParaRPr lang="en-US"/>
        </a:p>
      </xdr:txBody>
    </xdr:sp>
    <xdr:clientData/>
  </xdr:twoCellAnchor>
  <xdr:twoCellAnchor>
    <xdr:from>
      <xdr:col>15</xdr:col>
      <xdr:colOff>85725</xdr:colOff>
      <xdr:row>29</xdr:row>
      <xdr:rowOff>85725</xdr:rowOff>
    </xdr:from>
    <xdr:to>
      <xdr:col>15</xdr:col>
      <xdr:colOff>285750</xdr:colOff>
      <xdr:row>30</xdr:row>
      <xdr:rowOff>180975</xdr:rowOff>
    </xdr:to>
    <xdr:sp macro="" textlink="">
      <xdr:nvSpPr>
        <xdr:cNvPr id="48155" name="Text Box 27"/>
        <xdr:cNvSpPr txBox="1">
          <a:spLocks noChangeArrowheads="1"/>
        </xdr:cNvSpPr>
      </xdr:nvSpPr>
      <xdr:spPr bwMode="auto">
        <a:xfrm>
          <a:off x="8391525" y="5819775"/>
          <a:ext cx="200025" cy="285750"/>
        </a:xfrm>
        <a:prstGeom prst="rect">
          <a:avLst/>
        </a:prstGeom>
        <a:solidFill>
          <a:srgbClr val="FFFFFF"/>
        </a:solidFill>
        <a:ln w="9525">
          <a:solidFill>
            <a:srgbClr val="000000"/>
          </a:solidFill>
          <a:miter lim="800000"/>
          <a:headEnd/>
          <a:tailEnd/>
        </a:ln>
      </xdr:spPr>
      <xdr:txBody>
        <a:bodyPr vertOverflow="clip" wrap="square" lIns="36576" tIns="36576" rIns="0" bIns="0" anchor="t" upright="1"/>
        <a:lstStyle/>
        <a:p>
          <a:pPr algn="l" rtl="0">
            <a:defRPr sz="1000"/>
          </a:pPr>
          <a:r>
            <a:rPr lang="en-US" sz="1600" b="1" i="0" u="none" strike="noStrike" baseline="0">
              <a:solidFill>
                <a:srgbClr val="000000"/>
              </a:solidFill>
              <a:latin typeface="Calibri"/>
              <a:cs typeface="Calibri"/>
            </a:rPr>
            <a:t>D</a:t>
          </a:r>
          <a:endParaRPr lang="en-US"/>
        </a:p>
      </xdr:txBody>
    </xdr:sp>
    <xdr:clientData/>
  </xdr:twoCellAnchor>
  <xdr:twoCellAnchor>
    <xdr:from>
      <xdr:col>15</xdr:col>
      <xdr:colOff>85725</xdr:colOff>
      <xdr:row>12</xdr:row>
      <xdr:rowOff>104775</xdr:rowOff>
    </xdr:from>
    <xdr:to>
      <xdr:col>15</xdr:col>
      <xdr:colOff>285750</xdr:colOff>
      <xdr:row>14</xdr:row>
      <xdr:rowOff>9525</xdr:rowOff>
    </xdr:to>
    <xdr:sp macro="" textlink="">
      <xdr:nvSpPr>
        <xdr:cNvPr id="2" name="Text Box 28"/>
        <xdr:cNvSpPr txBox="1">
          <a:spLocks noChangeArrowheads="1"/>
        </xdr:cNvSpPr>
      </xdr:nvSpPr>
      <xdr:spPr bwMode="auto">
        <a:xfrm>
          <a:off x="8391525" y="2600325"/>
          <a:ext cx="200025" cy="285750"/>
        </a:xfrm>
        <a:prstGeom prst="rect">
          <a:avLst/>
        </a:prstGeom>
        <a:solidFill>
          <a:srgbClr val="FFFFFF"/>
        </a:solidFill>
        <a:ln w="9525">
          <a:solidFill>
            <a:srgbClr val="000000"/>
          </a:solidFill>
          <a:miter lim="800000"/>
          <a:headEnd/>
          <a:tailEnd/>
        </a:ln>
      </xdr:spPr>
      <xdr:txBody>
        <a:bodyPr vertOverflow="clip" wrap="square" lIns="36576" tIns="36576" rIns="0" bIns="0" anchor="t" upright="1"/>
        <a:lstStyle/>
        <a:p>
          <a:pPr algn="l" rtl="0">
            <a:defRPr sz="1000"/>
          </a:pPr>
          <a:r>
            <a:rPr lang="en-US" sz="1600" b="1" i="0" u="none" strike="noStrike" baseline="0">
              <a:solidFill>
                <a:srgbClr val="000000"/>
              </a:solidFill>
              <a:latin typeface="Calibri"/>
              <a:cs typeface="Calibri"/>
            </a:rPr>
            <a:t>B</a:t>
          </a:r>
          <a:endParaRPr lang="en-US"/>
        </a:p>
      </xdr:txBody>
    </xdr:sp>
    <xdr:clientData/>
  </xdr:twoCellAnchor>
  <xdr:twoCellAnchor>
    <xdr:from>
      <xdr:col>0</xdr:col>
      <xdr:colOff>9525</xdr:colOff>
      <xdr:row>40</xdr:row>
      <xdr:rowOff>0</xdr:rowOff>
    </xdr:from>
    <xdr:to>
      <xdr:col>10</xdr:col>
      <xdr:colOff>600075</xdr:colOff>
      <xdr:row>45</xdr:row>
      <xdr:rowOff>104775</xdr:rowOff>
    </xdr:to>
    <xdr:sp macro="" textlink="">
      <xdr:nvSpPr>
        <xdr:cNvPr id="3" name="Text Box 29"/>
        <xdr:cNvSpPr txBox="1">
          <a:spLocks noChangeArrowheads="1"/>
        </xdr:cNvSpPr>
      </xdr:nvSpPr>
      <xdr:spPr bwMode="auto">
        <a:xfrm>
          <a:off x="9525" y="7848600"/>
          <a:ext cx="5848350" cy="1057275"/>
        </a:xfrm>
        <a:prstGeom prst="rect">
          <a:avLst/>
        </a:prstGeom>
        <a:solidFill>
          <a:srgbClr val="FFFFFF"/>
        </a:solidFill>
        <a:ln w="9525">
          <a:solidFill>
            <a:srgbClr val="000000"/>
          </a:solidFill>
          <a:miter lim="800000"/>
          <a:headEnd/>
          <a:tailEnd/>
        </a:ln>
      </xdr:spPr>
      <xdr:txBody>
        <a:bodyPr vertOverflow="clip" wrap="square" lIns="36576" tIns="27432" rIns="0" bIns="0" anchor="t" upright="1"/>
        <a:lstStyle/>
        <a:p>
          <a:pPr algn="l" rtl="0">
            <a:defRPr sz="1000"/>
          </a:pPr>
          <a:r>
            <a:rPr lang="en-US" sz="1200" b="1" i="0" u="none" strike="noStrike" baseline="0">
              <a:solidFill>
                <a:srgbClr val="000000"/>
              </a:solidFill>
              <a:latin typeface="Arial"/>
              <a:cs typeface="Arial"/>
            </a:rPr>
            <a:t>Photo Captions</a:t>
          </a:r>
          <a:r>
            <a:rPr lang="en-US" sz="1200" b="0" i="0" u="none" strike="noStrike" baseline="0">
              <a:solidFill>
                <a:srgbClr val="000000"/>
              </a:solidFill>
              <a:latin typeface="Arial"/>
              <a:cs typeface="Arial"/>
            </a:rPr>
            <a:t>:</a:t>
          </a:r>
        </a:p>
        <a:p>
          <a:pPr algn="l" rtl="0">
            <a:defRPr sz="1000"/>
          </a:pPr>
          <a:r>
            <a:rPr lang="en-US" sz="1200" b="0" i="0" u="none" strike="noStrike" baseline="0">
              <a:solidFill>
                <a:srgbClr val="000000"/>
              </a:solidFill>
              <a:latin typeface="Arial"/>
              <a:cs typeface="Arial"/>
            </a:rPr>
            <a:t>(A) Kerogen (Kgn) having mean Ro,ran of 1.26%.</a:t>
          </a:r>
        </a:p>
        <a:p>
          <a:pPr algn="l" rtl="0">
            <a:defRPr sz="1000"/>
          </a:pPr>
          <a:r>
            <a:rPr lang="en-US" sz="1200" b="0" i="0" u="none" strike="noStrike" baseline="0">
              <a:solidFill>
                <a:srgbClr val="000000"/>
              </a:solidFill>
              <a:latin typeface="Arial"/>
              <a:cs typeface="Arial"/>
            </a:rPr>
            <a:t>(B) Wispy primary kerogen (Kgn) having Ro,ran of 1.104%.</a:t>
          </a:r>
        </a:p>
        <a:p>
          <a:pPr algn="l" rtl="0">
            <a:defRPr sz="1000"/>
          </a:pPr>
          <a:r>
            <a:rPr lang="en-US" sz="1200" b="0" i="0" u="none" strike="noStrike" baseline="0">
              <a:solidFill>
                <a:srgbClr val="000000"/>
              </a:solidFill>
              <a:latin typeface="Arial"/>
              <a:cs typeface="Arial"/>
            </a:rPr>
            <a:t>(C) Similar to (B). It was not possible to measure the Ro of this particle.</a:t>
          </a:r>
        </a:p>
        <a:p>
          <a:pPr algn="l" rtl="0">
            <a:defRPr sz="1000"/>
          </a:pPr>
          <a:r>
            <a:rPr lang="en-US" sz="1200" b="0" i="0" u="none" strike="noStrike" baseline="0">
              <a:solidFill>
                <a:srgbClr val="000000"/>
              </a:solidFill>
              <a:latin typeface="Arial"/>
              <a:cs typeface="Arial"/>
            </a:rPr>
            <a:t>(D) Kerogen (Kgn).                                                                 C=Carbonate; P=Pyrite.</a:t>
          </a:r>
          <a:endParaRPr lang="en-US"/>
        </a:p>
      </xdr:txBody>
    </xdr:sp>
    <xdr:clientData/>
  </xdr:twoCellAnchor>
  <xdr:twoCellAnchor>
    <xdr:from>
      <xdr:col>0</xdr:col>
      <xdr:colOff>9525</xdr:colOff>
      <xdr:row>32</xdr:row>
      <xdr:rowOff>0</xdr:rowOff>
    </xdr:from>
    <xdr:to>
      <xdr:col>10</xdr:col>
      <xdr:colOff>600075</xdr:colOff>
      <xdr:row>40</xdr:row>
      <xdr:rowOff>9525</xdr:rowOff>
    </xdr:to>
    <xdr:sp macro="" textlink="">
      <xdr:nvSpPr>
        <xdr:cNvPr id="4" name="Text Box 30"/>
        <xdr:cNvSpPr txBox="1">
          <a:spLocks noChangeArrowheads="1"/>
        </xdr:cNvSpPr>
      </xdr:nvSpPr>
      <xdr:spPr bwMode="auto">
        <a:xfrm>
          <a:off x="9525" y="6305550"/>
          <a:ext cx="5848350" cy="1552575"/>
        </a:xfrm>
        <a:prstGeom prst="rect">
          <a:avLst/>
        </a:prstGeom>
        <a:solidFill>
          <a:srgbClr val="FFFFFF"/>
        </a:solidFill>
        <a:ln w="9525">
          <a:solidFill>
            <a:srgbClr val="000000"/>
          </a:solidFill>
          <a:miter lim="800000"/>
          <a:headEnd/>
          <a:tailEnd/>
        </a:ln>
      </xdr:spPr>
      <xdr:txBody>
        <a:bodyPr vertOverflow="clip" wrap="square" lIns="36576" tIns="27432" rIns="0" bIns="0" anchor="t" upright="1"/>
        <a:lstStyle/>
        <a:p>
          <a:pPr algn="l" rtl="0">
            <a:defRPr sz="1000"/>
          </a:pPr>
          <a:r>
            <a:rPr lang="en-US" sz="1200" b="1" i="0" u="none" strike="noStrike" baseline="0">
              <a:solidFill>
                <a:srgbClr val="000000"/>
              </a:solidFill>
              <a:latin typeface="Arial"/>
              <a:cs typeface="Arial"/>
            </a:rPr>
            <a:t>General Description</a:t>
          </a:r>
          <a:r>
            <a:rPr lang="en-US" sz="1200" b="0" i="0" u="none" strike="noStrike" baseline="0">
              <a:solidFill>
                <a:srgbClr val="000000"/>
              </a:solidFill>
              <a:latin typeface="Arial"/>
              <a:cs typeface="Arial"/>
            </a:rPr>
            <a:t>: Argillaceous and pyritic matrix with minor carbonates. Organic matter content is very low and consists of primary kerogen (vitrinitic), most of which are thin and wispy. The mean Ro,ran is 1.22%, which places the organic matter in the upper stage of the oil window. Condensate liquids are also expected..</a:t>
          </a:r>
          <a:endParaRPr lang="en-US"/>
        </a:p>
      </xdr:txBody>
    </xdr:sp>
    <xdr:clientData/>
  </xdr:twoCellAnchor>
  <xdr:twoCellAnchor>
    <xdr:from>
      <xdr:col>0</xdr:col>
      <xdr:colOff>9525</xdr:colOff>
      <xdr:row>11</xdr:row>
      <xdr:rowOff>161925</xdr:rowOff>
    </xdr:from>
    <xdr:to>
      <xdr:col>10</xdr:col>
      <xdr:colOff>600075</xdr:colOff>
      <xdr:row>31</xdr:row>
      <xdr:rowOff>152400</xdr:rowOff>
    </xdr:to>
    <xdr:graphicFrame macro="">
      <xdr:nvGraphicFramePr>
        <xdr:cNvPr id="48177" name="Chart 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400050</xdr:colOff>
      <xdr:row>19</xdr:row>
      <xdr:rowOff>114300</xdr:rowOff>
    </xdr:from>
    <xdr:to>
      <xdr:col>13</xdr:col>
      <xdr:colOff>85725</xdr:colOff>
      <xdr:row>21</xdr:row>
      <xdr:rowOff>9525</xdr:rowOff>
    </xdr:to>
    <xdr:sp macro="" textlink="">
      <xdr:nvSpPr>
        <xdr:cNvPr id="5" name="Text Box 40"/>
        <xdr:cNvSpPr txBox="1">
          <a:spLocks noChangeArrowheads="1"/>
        </xdr:cNvSpPr>
      </xdr:nvSpPr>
      <xdr:spPr bwMode="auto">
        <a:xfrm>
          <a:off x="6877050" y="3943350"/>
          <a:ext cx="295275" cy="276225"/>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1100" b="0" i="0" u="none" strike="noStrike" baseline="0">
              <a:solidFill>
                <a:srgbClr val="000000"/>
              </a:solidFill>
              <a:latin typeface="Calibri"/>
              <a:cs typeface="Calibri"/>
            </a:rPr>
            <a:t>Kgn</a:t>
          </a:r>
          <a:endParaRPr lang="en-US"/>
        </a:p>
      </xdr:txBody>
    </xdr:sp>
    <xdr:clientData/>
  </xdr:twoCellAnchor>
  <xdr:twoCellAnchor>
    <xdr:from>
      <xdr:col>16</xdr:col>
      <xdr:colOff>381000</xdr:colOff>
      <xdr:row>36</xdr:row>
      <xdr:rowOff>76200</xdr:rowOff>
    </xdr:from>
    <xdr:to>
      <xdr:col>17</xdr:col>
      <xdr:colOff>66675</xdr:colOff>
      <xdr:row>37</xdr:row>
      <xdr:rowOff>161925</xdr:rowOff>
    </xdr:to>
    <xdr:sp macro="" textlink="">
      <xdr:nvSpPr>
        <xdr:cNvPr id="48170" name="Text Box 42"/>
        <xdr:cNvSpPr txBox="1">
          <a:spLocks noChangeArrowheads="1"/>
        </xdr:cNvSpPr>
      </xdr:nvSpPr>
      <xdr:spPr bwMode="auto">
        <a:xfrm>
          <a:off x="9296400" y="7162800"/>
          <a:ext cx="295275" cy="276225"/>
        </a:xfrm>
        <a:prstGeom prst="rect">
          <a:avLst/>
        </a:prstGeom>
        <a:solidFill>
          <a:srgbClr val="FFFFFF"/>
        </a:solidFill>
        <a:ln w="9525">
          <a:solidFill>
            <a:srgbClr val="000000"/>
          </a:solidFill>
          <a:miter lim="800000"/>
          <a:headEnd/>
          <a:tailEnd/>
        </a:ln>
      </xdr:spPr>
      <xdr:txBody>
        <a:bodyPr vertOverflow="clip" wrap="square" lIns="27432" tIns="22860" rIns="0" bIns="0" anchor="ctr" upright="1"/>
        <a:lstStyle/>
        <a:p>
          <a:pPr algn="ctr" rtl="0">
            <a:defRPr sz="1000"/>
          </a:pPr>
          <a:r>
            <a:rPr lang="en-US" sz="1100" b="0" i="0" u="none" strike="noStrike" baseline="0">
              <a:solidFill>
                <a:srgbClr val="000000"/>
              </a:solidFill>
              <a:latin typeface="Calibri"/>
              <a:cs typeface="Calibri"/>
            </a:rPr>
            <a:t>Kgn</a:t>
          </a:r>
          <a:endParaRPr lang="en-US"/>
        </a:p>
      </xdr:txBody>
    </xdr:sp>
    <xdr:clientData/>
  </xdr:twoCellAnchor>
  <xdr:twoCellAnchor>
    <xdr:from>
      <xdr:col>12</xdr:col>
      <xdr:colOff>390525</xdr:colOff>
      <xdr:row>36</xdr:row>
      <xdr:rowOff>85725</xdr:rowOff>
    </xdr:from>
    <xdr:to>
      <xdr:col>13</xdr:col>
      <xdr:colOff>76200</xdr:colOff>
      <xdr:row>37</xdr:row>
      <xdr:rowOff>171450</xdr:rowOff>
    </xdr:to>
    <xdr:sp macro="" textlink="">
      <xdr:nvSpPr>
        <xdr:cNvPr id="48171" name="Text Box 43"/>
        <xdr:cNvSpPr txBox="1">
          <a:spLocks noChangeArrowheads="1"/>
        </xdr:cNvSpPr>
      </xdr:nvSpPr>
      <xdr:spPr bwMode="auto">
        <a:xfrm>
          <a:off x="6867525" y="7172325"/>
          <a:ext cx="295275" cy="276225"/>
        </a:xfrm>
        <a:prstGeom prst="rect">
          <a:avLst/>
        </a:prstGeom>
        <a:solidFill>
          <a:srgbClr val="FFFFFF"/>
        </a:solidFill>
        <a:ln w="9525">
          <a:solidFill>
            <a:srgbClr val="000000"/>
          </a:solidFill>
          <a:miter lim="800000"/>
          <a:headEnd/>
          <a:tailEnd/>
        </a:ln>
      </xdr:spPr>
      <xdr:txBody>
        <a:bodyPr vertOverflow="clip" wrap="square" lIns="27432" tIns="22860" rIns="0" bIns="0" anchor="ctr" upright="1"/>
        <a:lstStyle/>
        <a:p>
          <a:pPr algn="ctr" rtl="0">
            <a:defRPr sz="1000"/>
          </a:pPr>
          <a:r>
            <a:rPr lang="en-US"/>
            <a:t>Kgn</a:t>
          </a:r>
        </a:p>
      </xdr:txBody>
    </xdr:sp>
    <xdr:clientData/>
  </xdr:twoCellAnchor>
  <xdr:twoCellAnchor>
    <xdr:from>
      <xdr:col>16</xdr:col>
      <xdr:colOff>381000</xdr:colOff>
      <xdr:row>19</xdr:row>
      <xdr:rowOff>104775</xdr:rowOff>
    </xdr:from>
    <xdr:to>
      <xdr:col>17</xdr:col>
      <xdr:colOff>66675</xdr:colOff>
      <xdr:row>21</xdr:row>
      <xdr:rowOff>0</xdr:rowOff>
    </xdr:to>
    <xdr:sp macro="" textlink="">
      <xdr:nvSpPr>
        <xdr:cNvPr id="48172" name="Text Box 44"/>
        <xdr:cNvSpPr txBox="1">
          <a:spLocks noChangeArrowheads="1"/>
        </xdr:cNvSpPr>
      </xdr:nvSpPr>
      <xdr:spPr bwMode="auto">
        <a:xfrm>
          <a:off x="9296400" y="3933825"/>
          <a:ext cx="295275" cy="276225"/>
        </a:xfrm>
        <a:prstGeom prst="rect">
          <a:avLst/>
        </a:prstGeom>
        <a:solidFill>
          <a:srgbClr val="FFFFFF"/>
        </a:solidFill>
        <a:ln w="9525">
          <a:solidFill>
            <a:srgbClr val="000000"/>
          </a:solidFill>
          <a:miter lim="800000"/>
          <a:headEnd/>
          <a:tailEnd/>
        </a:ln>
      </xdr:spPr>
      <xdr:txBody>
        <a:bodyPr vertOverflow="clip" wrap="square" lIns="27432" tIns="22860" rIns="0" bIns="0" anchor="ctr" upright="1"/>
        <a:lstStyle/>
        <a:p>
          <a:pPr algn="ctr" rtl="0">
            <a:defRPr sz="1000"/>
          </a:pPr>
          <a:r>
            <a:rPr lang="en-US" sz="1100" b="0" i="0" u="none" strike="noStrike" baseline="0">
              <a:solidFill>
                <a:srgbClr val="000000"/>
              </a:solidFill>
              <a:latin typeface="Calibri"/>
              <a:cs typeface="Calibri"/>
            </a:rPr>
            <a:t>Kgn</a:t>
          </a:r>
          <a:endParaRPr lang="en-US"/>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11</xdr:col>
      <xdr:colOff>0</xdr:colOff>
      <xdr:row>11</xdr:row>
      <xdr:rowOff>200025</xdr:rowOff>
    </xdr:from>
    <xdr:to>
      <xdr:col>14</xdr:col>
      <xdr:colOff>533400</xdr:colOff>
      <xdr:row>28</xdr:row>
      <xdr:rowOff>95250</xdr:rowOff>
    </xdr:to>
    <xdr:pic>
      <xdr:nvPicPr>
        <xdr:cNvPr id="56348" name="Picture 28" descr="\\clh-dfs\CORELAB\PetServ\Res-Geo\TGentzis\VRo measurements\375-12\3.jpg"/>
        <xdr:cNvPicPr>
          <a:picLocks noChangeAspect="1" noChangeArrowheads="1"/>
        </xdr:cNvPicPr>
      </xdr:nvPicPr>
      <xdr:blipFill>
        <a:blip xmlns:r="http://schemas.openxmlformats.org/officeDocument/2006/relationships" r:embed="rId1" cstate="print"/>
        <a:srcRect/>
        <a:stretch>
          <a:fillRect/>
        </a:stretch>
      </xdr:blipFill>
      <xdr:spPr bwMode="auto">
        <a:xfrm>
          <a:off x="5915025" y="2495550"/>
          <a:ext cx="2362200" cy="3143250"/>
        </a:xfrm>
        <a:prstGeom prst="rect">
          <a:avLst/>
        </a:prstGeom>
        <a:noFill/>
        <a:ln w="9525">
          <a:solidFill>
            <a:srgbClr val="000000"/>
          </a:solidFill>
          <a:miter lim="800000"/>
          <a:headEnd/>
          <a:tailEnd/>
        </a:ln>
      </xdr:spPr>
    </xdr:pic>
    <xdr:clientData/>
  </xdr:twoCellAnchor>
  <xdr:twoCellAnchor editAs="oneCell">
    <xdr:from>
      <xdr:col>15</xdr:col>
      <xdr:colOff>0</xdr:colOff>
      <xdr:row>11</xdr:row>
      <xdr:rowOff>200025</xdr:rowOff>
    </xdr:from>
    <xdr:to>
      <xdr:col>18</xdr:col>
      <xdr:colOff>533400</xdr:colOff>
      <xdr:row>28</xdr:row>
      <xdr:rowOff>95250</xdr:rowOff>
    </xdr:to>
    <xdr:pic>
      <xdr:nvPicPr>
        <xdr:cNvPr id="56349" name="Picture 29" descr="\\clh-dfs\CORELAB\PetServ\Res-Geo\TGentzis\VRo measurements\375-12\4.jpg"/>
        <xdr:cNvPicPr>
          <a:picLocks noChangeAspect="1" noChangeArrowheads="1"/>
        </xdr:cNvPicPr>
      </xdr:nvPicPr>
      <xdr:blipFill>
        <a:blip xmlns:r="http://schemas.openxmlformats.org/officeDocument/2006/relationships" r:embed="rId2" cstate="print"/>
        <a:srcRect/>
        <a:stretch>
          <a:fillRect/>
        </a:stretch>
      </xdr:blipFill>
      <xdr:spPr bwMode="auto">
        <a:xfrm>
          <a:off x="8353425" y="2495550"/>
          <a:ext cx="2362200" cy="3143250"/>
        </a:xfrm>
        <a:prstGeom prst="rect">
          <a:avLst/>
        </a:prstGeom>
        <a:noFill/>
        <a:ln w="9525">
          <a:solidFill>
            <a:srgbClr val="000000"/>
          </a:solidFill>
          <a:miter lim="800000"/>
          <a:headEnd/>
          <a:tailEnd/>
        </a:ln>
      </xdr:spPr>
    </xdr:pic>
    <xdr:clientData/>
  </xdr:twoCellAnchor>
  <xdr:twoCellAnchor editAs="oneCell">
    <xdr:from>
      <xdr:col>11</xdr:col>
      <xdr:colOff>0</xdr:colOff>
      <xdr:row>28</xdr:row>
      <xdr:rowOff>190500</xdr:rowOff>
    </xdr:from>
    <xdr:to>
      <xdr:col>14</xdr:col>
      <xdr:colOff>533400</xdr:colOff>
      <xdr:row>45</xdr:row>
      <xdr:rowOff>76200</xdr:rowOff>
    </xdr:to>
    <xdr:pic>
      <xdr:nvPicPr>
        <xdr:cNvPr id="56350" name="Picture 30" descr="\\clh-dfs\CORELAB\PetServ\Res-Geo\TGentzis\VRo measurements\375-12\2.jpg"/>
        <xdr:cNvPicPr>
          <a:picLocks noChangeAspect="1" noChangeArrowheads="1"/>
        </xdr:cNvPicPr>
      </xdr:nvPicPr>
      <xdr:blipFill>
        <a:blip xmlns:r="http://schemas.openxmlformats.org/officeDocument/2006/relationships" r:embed="rId3" cstate="print"/>
        <a:srcRect/>
        <a:stretch>
          <a:fillRect/>
        </a:stretch>
      </xdr:blipFill>
      <xdr:spPr bwMode="auto">
        <a:xfrm>
          <a:off x="5915025" y="5734050"/>
          <a:ext cx="2362200" cy="3143250"/>
        </a:xfrm>
        <a:prstGeom prst="rect">
          <a:avLst/>
        </a:prstGeom>
        <a:noFill/>
        <a:ln w="9525">
          <a:solidFill>
            <a:srgbClr val="000000"/>
          </a:solidFill>
          <a:miter lim="800000"/>
          <a:headEnd/>
          <a:tailEnd/>
        </a:ln>
      </xdr:spPr>
    </xdr:pic>
    <xdr:clientData/>
  </xdr:twoCellAnchor>
  <xdr:twoCellAnchor editAs="oneCell">
    <xdr:from>
      <xdr:col>15</xdr:col>
      <xdr:colOff>0</xdr:colOff>
      <xdr:row>28</xdr:row>
      <xdr:rowOff>190500</xdr:rowOff>
    </xdr:from>
    <xdr:to>
      <xdr:col>18</xdr:col>
      <xdr:colOff>533400</xdr:colOff>
      <xdr:row>45</xdr:row>
      <xdr:rowOff>76200</xdr:rowOff>
    </xdr:to>
    <xdr:pic>
      <xdr:nvPicPr>
        <xdr:cNvPr id="56351" name="Picture 31" descr="\\clh-dfs\CORELAB\PetServ\Res-Geo\TGentzis\VRo measurements\375-12\1.jpg"/>
        <xdr:cNvPicPr>
          <a:picLocks noChangeAspect="1" noChangeArrowheads="1"/>
        </xdr:cNvPicPr>
      </xdr:nvPicPr>
      <xdr:blipFill>
        <a:blip xmlns:r="http://schemas.openxmlformats.org/officeDocument/2006/relationships" r:embed="rId4" cstate="print"/>
        <a:srcRect/>
        <a:stretch>
          <a:fillRect/>
        </a:stretch>
      </xdr:blipFill>
      <xdr:spPr bwMode="auto">
        <a:xfrm>
          <a:off x="8353425" y="5734050"/>
          <a:ext cx="2362200" cy="3143250"/>
        </a:xfrm>
        <a:prstGeom prst="rect">
          <a:avLst/>
        </a:prstGeom>
        <a:noFill/>
        <a:ln w="9525">
          <a:solidFill>
            <a:srgbClr val="000000"/>
          </a:solidFill>
          <a:miter lim="800000"/>
          <a:headEnd/>
          <a:tailEnd/>
        </a:ln>
      </xdr:spPr>
    </xdr:pic>
    <xdr:clientData/>
  </xdr:twoCellAnchor>
  <xdr:twoCellAnchor editAs="oneCell">
    <xdr:from>
      <xdr:col>17</xdr:col>
      <xdr:colOff>390525</xdr:colOff>
      <xdr:row>0</xdr:row>
      <xdr:rowOff>104775</xdr:rowOff>
    </xdr:from>
    <xdr:to>
      <xdr:col>18</xdr:col>
      <xdr:colOff>523875</xdr:colOff>
      <xdr:row>4</xdr:row>
      <xdr:rowOff>66675</xdr:rowOff>
    </xdr:to>
    <xdr:pic>
      <xdr:nvPicPr>
        <xdr:cNvPr id="56352" name="Picture 3" descr="CL Logo 2"/>
        <xdr:cNvPicPr>
          <a:picLocks noChangeAspect="1" noChangeArrowheads="1"/>
        </xdr:cNvPicPr>
      </xdr:nvPicPr>
      <xdr:blipFill>
        <a:blip xmlns:r="http://schemas.openxmlformats.org/officeDocument/2006/relationships" r:embed="rId5" cstate="print"/>
        <a:srcRect/>
        <a:stretch>
          <a:fillRect/>
        </a:stretch>
      </xdr:blipFill>
      <xdr:spPr bwMode="auto">
        <a:xfrm>
          <a:off x="9963150" y="104775"/>
          <a:ext cx="742950" cy="857250"/>
        </a:xfrm>
        <a:prstGeom prst="rect">
          <a:avLst/>
        </a:prstGeom>
        <a:noFill/>
        <a:ln w="9525">
          <a:noFill/>
          <a:miter lim="800000"/>
          <a:headEnd/>
          <a:tailEnd/>
        </a:ln>
      </xdr:spPr>
    </xdr:pic>
    <xdr:clientData/>
  </xdr:twoCellAnchor>
  <xdr:twoCellAnchor>
    <xdr:from>
      <xdr:col>14</xdr:col>
      <xdr:colOff>419100</xdr:colOff>
      <xdr:row>11</xdr:row>
      <xdr:rowOff>66675</xdr:rowOff>
    </xdr:from>
    <xdr:to>
      <xdr:col>15</xdr:col>
      <xdr:colOff>276225</xdr:colOff>
      <xdr:row>12</xdr:row>
      <xdr:rowOff>152400</xdr:rowOff>
    </xdr:to>
    <xdr:grpSp>
      <xdr:nvGrpSpPr>
        <xdr:cNvPr id="56353" name="Group 2"/>
        <xdr:cNvGrpSpPr>
          <a:grpSpLocks/>
        </xdr:cNvGrpSpPr>
      </xdr:nvGrpSpPr>
      <xdr:grpSpPr bwMode="auto">
        <a:xfrm>
          <a:off x="8162925" y="2362200"/>
          <a:ext cx="466725" cy="285750"/>
          <a:chOff x="863" y="870"/>
          <a:chExt cx="49" cy="30"/>
        </a:xfrm>
      </xdr:grpSpPr>
      <xdr:grpSp>
        <xdr:nvGrpSpPr>
          <xdr:cNvPr id="56374" name="Group 3"/>
          <xdr:cNvGrpSpPr>
            <a:grpSpLocks/>
          </xdr:cNvGrpSpPr>
        </xdr:nvGrpSpPr>
        <xdr:grpSpPr bwMode="auto">
          <a:xfrm>
            <a:off x="866" y="870"/>
            <a:ext cx="40" cy="9"/>
            <a:chOff x="866" y="870"/>
            <a:chExt cx="40" cy="9"/>
          </a:xfrm>
        </xdr:grpSpPr>
        <xdr:sp macro="" textlink="">
          <xdr:nvSpPr>
            <xdr:cNvPr id="56376" name="Line 4"/>
            <xdr:cNvSpPr>
              <a:spLocks noChangeShapeType="1"/>
            </xdr:cNvSpPr>
          </xdr:nvSpPr>
          <xdr:spPr bwMode="auto">
            <a:xfrm>
              <a:off x="887" y="873"/>
              <a:ext cx="0" cy="5"/>
            </a:xfrm>
            <a:prstGeom prst="line">
              <a:avLst/>
            </a:prstGeom>
            <a:noFill/>
            <a:ln w="9525">
              <a:solidFill>
                <a:srgbClr val="000000"/>
              </a:solidFill>
              <a:round/>
              <a:headEnd/>
              <a:tailEnd/>
            </a:ln>
          </xdr:spPr>
        </xdr:sp>
        <xdr:sp macro="" textlink="">
          <xdr:nvSpPr>
            <xdr:cNvPr id="56377" name="Line 5"/>
            <xdr:cNvSpPr>
              <a:spLocks noChangeShapeType="1"/>
            </xdr:cNvSpPr>
          </xdr:nvSpPr>
          <xdr:spPr bwMode="auto">
            <a:xfrm>
              <a:off x="866" y="870"/>
              <a:ext cx="0" cy="9"/>
            </a:xfrm>
            <a:prstGeom prst="line">
              <a:avLst/>
            </a:prstGeom>
            <a:noFill/>
            <a:ln w="9525">
              <a:solidFill>
                <a:srgbClr val="000000"/>
              </a:solidFill>
              <a:round/>
              <a:headEnd/>
              <a:tailEnd/>
            </a:ln>
          </xdr:spPr>
        </xdr:sp>
        <xdr:sp macro="" textlink="">
          <xdr:nvSpPr>
            <xdr:cNvPr id="56378" name="Line 6"/>
            <xdr:cNvSpPr>
              <a:spLocks noChangeShapeType="1"/>
            </xdr:cNvSpPr>
          </xdr:nvSpPr>
          <xdr:spPr bwMode="auto">
            <a:xfrm>
              <a:off x="887" y="879"/>
              <a:ext cx="19" cy="0"/>
            </a:xfrm>
            <a:prstGeom prst="line">
              <a:avLst/>
            </a:prstGeom>
            <a:noFill/>
            <a:ln w="9525">
              <a:solidFill>
                <a:srgbClr val="000000"/>
              </a:solidFill>
              <a:round/>
              <a:headEnd/>
              <a:tailEnd/>
            </a:ln>
          </xdr:spPr>
        </xdr:sp>
      </xdr:grpSp>
      <xdr:sp macro="" textlink="">
        <xdr:nvSpPr>
          <xdr:cNvPr id="56327" name="Text Box 7"/>
          <xdr:cNvSpPr txBox="1">
            <a:spLocks noChangeArrowheads="1"/>
          </xdr:cNvSpPr>
        </xdr:nvSpPr>
        <xdr:spPr bwMode="auto">
          <a:xfrm>
            <a:off x="863" y="876"/>
            <a:ext cx="49" cy="24"/>
          </a:xfrm>
          <a:prstGeom prst="rect">
            <a:avLst/>
          </a:prstGeom>
          <a:noFill/>
          <a:ln>
            <a:noFill/>
          </a:ln>
          <a:extLst>
            <a:ext uri="{909E8E84-426E-40DD-AFC4-6F175D3DCCD1}"/>
            <a:ext uri="{91240B29-F687-4F45-9708-019B960494DF}"/>
          </a:extLst>
        </xdr:spPr>
        <xdr:txBody>
          <a:bodyPr vertOverflow="clip" wrap="square" lIns="27432" tIns="22860" rIns="0" bIns="0" anchor="t" upright="1"/>
          <a:lstStyle/>
          <a:p>
            <a:pPr algn="l" rtl="0">
              <a:defRPr sz="1000"/>
            </a:pPr>
            <a:r>
              <a:rPr lang="en-US" sz="1200" b="0" i="0" u="none" strike="noStrike" baseline="0">
                <a:solidFill>
                  <a:srgbClr val="000000"/>
                </a:solidFill>
                <a:latin typeface="Calibri"/>
                <a:cs typeface="Calibri"/>
              </a:rPr>
              <a:t> microns um</a:t>
            </a:r>
            <a:endParaRPr lang="en-US"/>
          </a:p>
        </xdr:txBody>
      </xdr:sp>
    </xdr:grpSp>
    <xdr:clientData/>
  </xdr:twoCellAnchor>
  <xdr:twoCellAnchor>
    <xdr:from>
      <xdr:col>14</xdr:col>
      <xdr:colOff>457200</xdr:colOff>
      <xdr:row>11</xdr:row>
      <xdr:rowOff>152400</xdr:rowOff>
    </xdr:from>
    <xdr:to>
      <xdr:col>15</xdr:col>
      <xdr:colOff>28575</xdr:colOff>
      <xdr:row>11</xdr:row>
      <xdr:rowOff>152400</xdr:rowOff>
    </xdr:to>
    <xdr:sp macro="" textlink="">
      <xdr:nvSpPr>
        <xdr:cNvPr id="56354" name="Line 8"/>
        <xdr:cNvSpPr>
          <a:spLocks noChangeShapeType="1"/>
        </xdr:cNvSpPr>
      </xdr:nvSpPr>
      <xdr:spPr bwMode="auto">
        <a:xfrm>
          <a:off x="8201025" y="2447925"/>
          <a:ext cx="180975" cy="0"/>
        </a:xfrm>
        <a:prstGeom prst="line">
          <a:avLst/>
        </a:prstGeom>
        <a:noFill/>
        <a:ln w="9525">
          <a:solidFill>
            <a:srgbClr val="000000"/>
          </a:solidFill>
          <a:round/>
          <a:headEnd/>
          <a:tailEnd/>
        </a:ln>
      </xdr:spPr>
    </xdr:sp>
    <xdr:clientData/>
  </xdr:twoCellAnchor>
  <xdr:twoCellAnchor>
    <xdr:from>
      <xdr:col>15</xdr:col>
      <xdr:colOff>228600</xdr:colOff>
      <xdr:row>11</xdr:row>
      <xdr:rowOff>66675</xdr:rowOff>
    </xdr:from>
    <xdr:to>
      <xdr:col>15</xdr:col>
      <xdr:colOff>228600</xdr:colOff>
      <xdr:row>11</xdr:row>
      <xdr:rowOff>152400</xdr:rowOff>
    </xdr:to>
    <xdr:sp macro="" textlink="">
      <xdr:nvSpPr>
        <xdr:cNvPr id="56355" name="Line 9"/>
        <xdr:cNvSpPr>
          <a:spLocks noChangeShapeType="1"/>
        </xdr:cNvSpPr>
      </xdr:nvSpPr>
      <xdr:spPr bwMode="auto">
        <a:xfrm>
          <a:off x="8582025" y="2362200"/>
          <a:ext cx="0" cy="85725"/>
        </a:xfrm>
        <a:prstGeom prst="line">
          <a:avLst/>
        </a:prstGeom>
        <a:noFill/>
        <a:ln w="9525">
          <a:solidFill>
            <a:srgbClr val="000000"/>
          </a:solidFill>
          <a:round/>
          <a:headEnd/>
          <a:tailEnd/>
        </a:ln>
      </xdr:spPr>
    </xdr:sp>
    <xdr:clientData/>
  </xdr:twoCellAnchor>
  <xdr:twoCellAnchor>
    <xdr:from>
      <xdr:col>12</xdr:col>
      <xdr:colOff>190500</xdr:colOff>
      <xdr:row>17</xdr:row>
      <xdr:rowOff>123825</xdr:rowOff>
    </xdr:from>
    <xdr:to>
      <xdr:col>12</xdr:col>
      <xdr:colOff>466725</xdr:colOff>
      <xdr:row>19</xdr:row>
      <xdr:rowOff>142875</xdr:rowOff>
    </xdr:to>
    <xdr:sp macro="" textlink="">
      <xdr:nvSpPr>
        <xdr:cNvPr id="56356" name="Line 12"/>
        <xdr:cNvSpPr>
          <a:spLocks noChangeShapeType="1"/>
        </xdr:cNvSpPr>
      </xdr:nvSpPr>
      <xdr:spPr bwMode="auto">
        <a:xfrm flipH="1" flipV="1">
          <a:off x="6715125" y="3571875"/>
          <a:ext cx="276225" cy="400050"/>
        </a:xfrm>
        <a:prstGeom prst="line">
          <a:avLst/>
        </a:prstGeom>
        <a:noFill/>
        <a:ln w="9525">
          <a:solidFill>
            <a:srgbClr val="FFFFFF"/>
          </a:solidFill>
          <a:round/>
          <a:headEnd/>
          <a:tailEnd type="triangle" w="med" len="med"/>
        </a:ln>
      </xdr:spPr>
    </xdr:sp>
    <xdr:clientData/>
  </xdr:twoCellAnchor>
  <xdr:twoCellAnchor>
    <xdr:from>
      <xdr:col>12</xdr:col>
      <xdr:colOff>152400</xdr:colOff>
      <xdr:row>37</xdr:row>
      <xdr:rowOff>9525</xdr:rowOff>
    </xdr:from>
    <xdr:to>
      <xdr:col>12</xdr:col>
      <xdr:colOff>361950</xdr:colOff>
      <xdr:row>37</xdr:row>
      <xdr:rowOff>95250</xdr:rowOff>
    </xdr:to>
    <xdr:sp macro="" textlink="">
      <xdr:nvSpPr>
        <xdr:cNvPr id="56357" name="Line 15"/>
        <xdr:cNvSpPr>
          <a:spLocks noChangeShapeType="1"/>
        </xdr:cNvSpPr>
      </xdr:nvSpPr>
      <xdr:spPr bwMode="auto">
        <a:xfrm flipH="1">
          <a:off x="6677025" y="7286625"/>
          <a:ext cx="209550" cy="85725"/>
        </a:xfrm>
        <a:prstGeom prst="line">
          <a:avLst/>
        </a:prstGeom>
        <a:noFill/>
        <a:ln w="9525">
          <a:solidFill>
            <a:srgbClr val="FFFFFF"/>
          </a:solidFill>
          <a:round/>
          <a:headEnd/>
          <a:tailEnd type="triangle" w="med" len="med"/>
        </a:ln>
      </xdr:spPr>
    </xdr:sp>
    <xdr:clientData/>
  </xdr:twoCellAnchor>
  <xdr:twoCellAnchor>
    <xdr:from>
      <xdr:col>16</xdr:col>
      <xdr:colOff>571500</xdr:colOff>
      <xdr:row>18</xdr:row>
      <xdr:rowOff>114300</xdr:rowOff>
    </xdr:from>
    <xdr:to>
      <xdr:col>17</xdr:col>
      <xdr:colOff>390525</xdr:colOff>
      <xdr:row>20</xdr:row>
      <xdr:rowOff>76200</xdr:rowOff>
    </xdr:to>
    <xdr:sp macro="" textlink="">
      <xdr:nvSpPr>
        <xdr:cNvPr id="56358" name="Line 16"/>
        <xdr:cNvSpPr>
          <a:spLocks noChangeShapeType="1"/>
        </xdr:cNvSpPr>
      </xdr:nvSpPr>
      <xdr:spPr bwMode="auto">
        <a:xfrm flipV="1">
          <a:off x="9534525" y="3752850"/>
          <a:ext cx="428625" cy="342900"/>
        </a:xfrm>
        <a:prstGeom prst="line">
          <a:avLst/>
        </a:prstGeom>
        <a:noFill/>
        <a:ln w="9525">
          <a:solidFill>
            <a:srgbClr val="FFFFFF"/>
          </a:solidFill>
          <a:round/>
          <a:headEnd/>
          <a:tailEnd type="triangle" w="med" len="med"/>
        </a:ln>
      </xdr:spPr>
    </xdr:sp>
    <xdr:clientData/>
  </xdr:twoCellAnchor>
  <xdr:twoCellAnchor>
    <xdr:from>
      <xdr:col>16</xdr:col>
      <xdr:colOff>400050</xdr:colOff>
      <xdr:row>34</xdr:row>
      <xdr:rowOff>47625</xdr:rowOff>
    </xdr:from>
    <xdr:to>
      <xdr:col>16</xdr:col>
      <xdr:colOff>514350</xdr:colOff>
      <xdr:row>36</xdr:row>
      <xdr:rowOff>85725</xdr:rowOff>
    </xdr:to>
    <xdr:sp macro="" textlink="">
      <xdr:nvSpPr>
        <xdr:cNvPr id="56359" name="Line 18"/>
        <xdr:cNvSpPr>
          <a:spLocks noChangeShapeType="1"/>
        </xdr:cNvSpPr>
      </xdr:nvSpPr>
      <xdr:spPr bwMode="auto">
        <a:xfrm flipH="1" flipV="1">
          <a:off x="9363075" y="6753225"/>
          <a:ext cx="114300" cy="419100"/>
        </a:xfrm>
        <a:prstGeom prst="line">
          <a:avLst/>
        </a:prstGeom>
        <a:noFill/>
        <a:ln w="9525">
          <a:solidFill>
            <a:srgbClr val="FFFFFF"/>
          </a:solidFill>
          <a:round/>
          <a:headEnd/>
          <a:tailEnd type="triangle" w="med" len="med"/>
        </a:ln>
      </xdr:spPr>
    </xdr:sp>
    <xdr:clientData/>
  </xdr:twoCellAnchor>
  <xdr:twoCellAnchor>
    <xdr:from>
      <xdr:col>15</xdr:col>
      <xdr:colOff>140493</xdr:colOff>
      <xdr:row>20</xdr:row>
      <xdr:rowOff>12990</xdr:rowOff>
    </xdr:from>
    <xdr:to>
      <xdr:col>15</xdr:col>
      <xdr:colOff>350043</xdr:colOff>
      <xdr:row>21</xdr:row>
      <xdr:rowOff>3464</xdr:rowOff>
    </xdr:to>
    <xdr:sp macro="" textlink="">
      <xdr:nvSpPr>
        <xdr:cNvPr id="56341" name="Text Box 21"/>
        <xdr:cNvSpPr txBox="1">
          <a:spLocks noChangeArrowheads="1"/>
        </xdr:cNvSpPr>
      </xdr:nvSpPr>
      <xdr:spPr bwMode="auto">
        <a:xfrm>
          <a:off x="8474868" y="4049209"/>
          <a:ext cx="209550" cy="180974"/>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1100" b="0" i="0" u="none" strike="noStrike" baseline="0">
              <a:solidFill>
                <a:srgbClr val="000000"/>
              </a:solidFill>
              <a:latin typeface="Calibri"/>
              <a:cs typeface="Calibri"/>
            </a:rPr>
            <a:t> P</a:t>
          </a:r>
          <a:endParaRPr lang="en-US"/>
        </a:p>
      </xdr:txBody>
    </xdr:sp>
    <xdr:clientData/>
  </xdr:twoCellAnchor>
  <xdr:twoCellAnchor>
    <xdr:from>
      <xdr:col>15</xdr:col>
      <xdr:colOff>266700</xdr:colOff>
      <xdr:row>21</xdr:row>
      <xdr:rowOff>0</xdr:rowOff>
    </xdr:from>
    <xdr:to>
      <xdr:col>15</xdr:col>
      <xdr:colOff>323850</xdr:colOff>
      <xdr:row>22</xdr:row>
      <xdr:rowOff>57150</xdr:rowOff>
    </xdr:to>
    <xdr:sp macro="" textlink="">
      <xdr:nvSpPr>
        <xdr:cNvPr id="56361" name="Line 22"/>
        <xdr:cNvSpPr>
          <a:spLocks noChangeShapeType="1"/>
        </xdr:cNvSpPr>
      </xdr:nvSpPr>
      <xdr:spPr bwMode="auto">
        <a:xfrm>
          <a:off x="8620125" y="4210050"/>
          <a:ext cx="57150" cy="247650"/>
        </a:xfrm>
        <a:prstGeom prst="line">
          <a:avLst/>
        </a:prstGeom>
        <a:noFill/>
        <a:ln w="9525">
          <a:solidFill>
            <a:srgbClr val="FFFFFF"/>
          </a:solidFill>
          <a:round/>
          <a:headEnd/>
          <a:tailEnd type="triangle" w="med" len="med"/>
        </a:ln>
      </xdr:spPr>
    </xdr:sp>
    <xdr:clientData/>
  </xdr:twoCellAnchor>
  <xdr:twoCellAnchor>
    <xdr:from>
      <xdr:col>13</xdr:col>
      <xdr:colOff>579292</xdr:colOff>
      <xdr:row>23</xdr:row>
      <xdr:rowOff>129022</xdr:rowOff>
    </xdr:from>
    <xdr:to>
      <xdr:col>14</xdr:col>
      <xdr:colOff>179242</xdr:colOff>
      <xdr:row>24</xdr:row>
      <xdr:rowOff>123826</xdr:rowOff>
    </xdr:to>
    <xdr:sp macro="" textlink="">
      <xdr:nvSpPr>
        <xdr:cNvPr id="56343" name="Text Box 23"/>
        <xdr:cNvSpPr txBox="1">
          <a:spLocks noChangeArrowheads="1"/>
        </xdr:cNvSpPr>
      </xdr:nvSpPr>
      <xdr:spPr bwMode="auto">
        <a:xfrm>
          <a:off x="7699230" y="4736741"/>
          <a:ext cx="207168" cy="185304"/>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1100" b="0" i="0" u="none" strike="noStrike" baseline="0">
              <a:solidFill>
                <a:srgbClr val="000000"/>
              </a:solidFill>
              <a:latin typeface="Calibri"/>
              <a:cs typeface="Calibri"/>
            </a:rPr>
            <a:t> C</a:t>
          </a:r>
          <a:endParaRPr lang="en-US"/>
        </a:p>
      </xdr:txBody>
    </xdr:sp>
    <xdr:clientData/>
  </xdr:twoCellAnchor>
  <xdr:twoCellAnchor>
    <xdr:from>
      <xdr:col>11</xdr:col>
      <xdr:colOff>66675</xdr:colOff>
      <xdr:row>12</xdr:row>
      <xdr:rowOff>85725</xdr:rowOff>
    </xdr:from>
    <xdr:to>
      <xdr:col>11</xdr:col>
      <xdr:colOff>266700</xdr:colOff>
      <xdr:row>13</xdr:row>
      <xdr:rowOff>180975</xdr:rowOff>
    </xdr:to>
    <xdr:sp macro="" textlink="">
      <xdr:nvSpPr>
        <xdr:cNvPr id="56345" name="Text Box 25"/>
        <xdr:cNvSpPr txBox="1">
          <a:spLocks noChangeArrowheads="1"/>
        </xdr:cNvSpPr>
      </xdr:nvSpPr>
      <xdr:spPr bwMode="auto">
        <a:xfrm>
          <a:off x="5953125" y="2581275"/>
          <a:ext cx="200025" cy="285750"/>
        </a:xfrm>
        <a:prstGeom prst="rect">
          <a:avLst/>
        </a:prstGeom>
        <a:solidFill>
          <a:srgbClr val="FFFFFF"/>
        </a:solidFill>
        <a:ln w="9525">
          <a:solidFill>
            <a:srgbClr val="000000"/>
          </a:solidFill>
          <a:miter lim="800000"/>
          <a:headEnd/>
          <a:tailEnd/>
        </a:ln>
      </xdr:spPr>
      <xdr:txBody>
        <a:bodyPr vertOverflow="clip" wrap="square" lIns="36576" tIns="36576" rIns="0" bIns="0" anchor="t" upright="1"/>
        <a:lstStyle/>
        <a:p>
          <a:pPr algn="l" rtl="0">
            <a:defRPr sz="1000"/>
          </a:pPr>
          <a:r>
            <a:rPr lang="en-US" sz="1600" b="1" i="0" u="none" strike="noStrike" baseline="0">
              <a:solidFill>
                <a:srgbClr val="000000"/>
              </a:solidFill>
              <a:latin typeface="Calibri"/>
              <a:cs typeface="Calibri"/>
            </a:rPr>
            <a:t>A</a:t>
          </a:r>
          <a:endParaRPr lang="en-US"/>
        </a:p>
      </xdr:txBody>
    </xdr:sp>
    <xdr:clientData/>
  </xdr:twoCellAnchor>
  <xdr:twoCellAnchor>
    <xdr:from>
      <xdr:col>11</xdr:col>
      <xdr:colOff>104775</xdr:colOff>
      <xdr:row>29</xdr:row>
      <xdr:rowOff>114300</xdr:rowOff>
    </xdr:from>
    <xdr:to>
      <xdr:col>11</xdr:col>
      <xdr:colOff>304800</xdr:colOff>
      <xdr:row>31</xdr:row>
      <xdr:rowOff>19050</xdr:rowOff>
    </xdr:to>
    <xdr:sp macro="" textlink="">
      <xdr:nvSpPr>
        <xdr:cNvPr id="56346" name="Text Box 26"/>
        <xdr:cNvSpPr txBox="1">
          <a:spLocks noChangeArrowheads="1"/>
        </xdr:cNvSpPr>
      </xdr:nvSpPr>
      <xdr:spPr bwMode="auto">
        <a:xfrm>
          <a:off x="5991225" y="5848350"/>
          <a:ext cx="200025" cy="285750"/>
        </a:xfrm>
        <a:prstGeom prst="rect">
          <a:avLst/>
        </a:prstGeom>
        <a:solidFill>
          <a:srgbClr val="FFFFFF"/>
        </a:solidFill>
        <a:ln w="9525">
          <a:solidFill>
            <a:srgbClr val="000000"/>
          </a:solidFill>
          <a:miter lim="800000"/>
          <a:headEnd/>
          <a:tailEnd/>
        </a:ln>
      </xdr:spPr>
      <xdr:txBody>
        <a:bodyPr vertOverflow="clip" wrap="square" lIns="36576" tIns="36576" rIns="0" bIns="0" anchor="t" upright="1"/>
        <a:lstStyle/>
        <a:p>
          <a:pPr algn="l" rtl="0">
            <a:defRPr sz="1000"/>
          </a:pPr>
          <a:r>
            <a:rPr lang="en-US" sz="1600" b="1" i="0" u="none" strike="noStrike" baseline="0">
              <a:solidFill>
                <a:srgbClr val="000000"/>
              </a:solidFill>
              <a:latin typeface="Calibri"/>
              <a:cs typeface="Calibri"/>
            </a:rPr>
            <a:t>C</a:t>
          </a:r>
          <a:endParaRPr lang="en-US"/>
        </a:p>
      </xdr:txBody>
    </xdr:sp>
    <xdr:clientData/>
  </xdr:twoCellAnchor>
  <xdr:twoCellAnchor>
    <xdr:from>
      <xdr:col>15</xdr:col>
      <xdr:colOff>85725</xdr:colOff>
      <xdr:row>29</xdr:row>
      <xdr:rowOff>85725</xdr:rowOff>
    </xdr:from>
    <xdr:to>
      <xdr:col>15</xdr:col>
      <xdr:colOff>285750</xdr:colOff>
      <xdr:row>30</xdr:row>
      <xdr:rowOff>180975</xdr:rowOff>
    </xdr:to>
    <xdr:sp macro="" textlink="">
      <xdr:nvSpPr>
        <xdr:cNvPr id="56347" name="Text Box 27"/>
        <xdr:cNvSpPr txBox="1">
          <a:spLocks noChangeArrowheads="1"/>
        </xdr:cNvSpPr>
      </xdr:nvSpPr>
      <xdr:spPr bwMode="auto">
        <a:xfrm>
          <a:off x="8410575" y="5819775"/>
          <a:ext cx="200025" cy="285750"/>
        </a:xfrm>
        <a:prstGeom prst="rect">
          <a:avLst/>
        </a:prstGeom>
        <a:solidFill>
          <a:srgbClr val="FFFFFF"/>
        </a:solidFill>
        <a:ln w="9525">
          <a:solidFill>
            <a:srgbClr val="000000"/>
          </a:solidFill>
          <a:miter lim="800000"/>
          <a:headEnd/>
          <a:tailEnd/>
        </a:ln>
      </xdr:spPr>
      <xdr:txBody>
        <a:bodyPr vertOverflow="clip" wrap="square" lIns="36576" tIns="36576" rIns="0" bIns="0" anchor="t" upright="1"/>
        <a:lstStyle/>
        <a:p>
          <a:pPr algn="l" rtl="0">
            <a:defRPr sz="1000"/>
          </a:pPr>
          <a:r>
            <a:rPr lang="en-US" sz="1600" b="1" i="0" u="none" strike="noStrike" baseline="0">
              <a:solidFill>
                <a:srgbClr val="000000"/>
              </a:solidFill>
              <a:latin typeface="Calibri"/>
              <a:cs typeface="Calibri"/>
            </a:rPr>
            <a:t>D</a:t>
          </a:r>
          <a:endParaRPr lang="en-US"/>
        </a:p>
      </xdr:txBody>
    </xdr:sp>
    <xdr:clientData/>
  </xdr:twoCellAnchor>
  <xdr:twoCellAnchor>
    <xdr:from>
      <xdr:col>15</xdr:col>
      <xdr:colOff>85725</xdr:colOff>
      <xdr:row>12</xdr:row>
      <xdr:rowOff>104775</xdr:rowOff>
    </xdr:from>
    <xdr:to>
      <xdr:col>15</xdr:col>
      <xdr:colOff>285750</xdr:colOff>
      <xdr:row>14</xdr:row>
      <xdr:rowOff>9525</xdr:rowOff>
    </xdr:to>
    <xdr:sp macro="" textlink="">
      <xdr:nvSpPr>
        <xdr:cNvPr id="2" name="Text Box 28"/>
        <xdr:cNvSpPr txBox="1">
          <a:spLocks noChangeArrowheads="1"/>
        </xdr:cNvSpPr>
      </xdr:nvSpPr>
      <xdr:spPr bwMode="auto">
        <a:xfrm>
          <a:off x="8410575" y="2600325"/>
          <a:ext cx="200025" cy="285750"/>
        </a:xfrm>
        <a:prstGeom prst="rect">
          <a:avLst/>
        </a:prstGeom>
        <a:solidFill>
          <a:srgbClr val="FFFFFF"/>
        </a:solidFill>
        <a:ln w="9525">
          <a:solidFill>
            <a:srgbClr val="000000"/>
          </a:solidFill>
          <a:miter lim="800000"/>
          <a:headEnd/>
          <a:tailEnd/>
        </a:ln>
      </xdr:spPr>
      <xdr:txBody>
        <a:bodyPr vertOverflow="clip" wrap="square" lIns="36576" tIns="36576" rIns="0" bIns="0" anchor="t" upright="1"/>
        <a:lstStyle/>
        <a:p>
          <a:pPr algn="l" rtl="0">
            <a:defRPr sz="1000"/>
          </a:pPr>
          <a:r>
            <a:rPr lang="en-US" sz="1600" b="1" i="0" u="none" strike="noStrike" baseline="0">
              <a:solidFill>
                <a:srgbClr val="000000"/>
              </a:solidFill>
              <a:latin typeface="Calibri"/>
              <a:cs typeface="Calibri"/>
            </a:rPr>
            <a:t>B</a:t>
          </a:r>
          <a:endParaRPr lang="en-US"/>
        </a:p>
      </xdr:txBody>
    </xdr:sp>
    <xdr:clientData/>
  </xdr:twoCellAnchor>
  <xdr:twoCellAnchor>
    <xdr:from>
      <xdr:col>0</xdr:col>
      <xdr:colOff>0</xdr:colOff>
      <xdr:row>40</xdr:row>
      <xdr:rowOff>9525</xdr:rowOff>
    </xdr:from>
    <xdr:to>
      <xdr:col>11</xdr:col>
      <xdr:colOff>0</xdr:colOff>
      <xdr:row>45</xdr:row>
      <xdr:rowOff>114300</xdr:rowOff>
    </xdr:to>
    <xdr:sp macro="" textlink="">
      <xdr:nvSpPr>
        <xdr:cNvPr id="3" name="Text Box 29"/>
        <xdr:cNvSpPr txBox="1">
          <a:spLocks noChangeArrowheads="1"/>
        </xdr:cNvSpPr>
      </xdr:nvSpPr>
      <xdr:spPr bwMode="auto">
        <a:xfrm>
          <a:off x="0" y="7858125"/>
          <a:ext cx="5886450" cy="1057275"/>
        </a:xfrm>
        <a:prstGeom prst="rect">
          <a:avLst/>
        </a:prstGeom>
        <a:solidFill>
          <a:srgbClr val="FFFFFF"/>
        </a:solidFill>
        <a:ln w="9525">
          <a:solidFill>
            <a:srgbClr val="000000"/>
          </a:solidFill>
          <a:miter lim="800000"/>
          <a:headEnd/>
          <a:tailEnd/>
        </a:ln>
      </xdr:spPr>
      <xdr:txBody>
        <a:bodyPr vertOverflow="clip" wrap="square" lIns="36576" tIns="27432" rIns="0" bIns="0" anchor="t" upright="1"/>
        <a:lstStyle/>
        <a:p>
          <a:pPr algn="l" rtl="0">
            <a:defRPr sz="1000"/>
          </a:pPr>
          <a:r>
            <a:rPr lang="en-US" sz="1200" b="1" i="0" u="none" strike="noStrike" baseline="0">
              <a:solidFill>
                <a:srgbClr val="000000"/>
              </a:solidFill>
              <a:latin typeface="Arial"/>
              <a:cs typeface="Arial"/>
            </a:rPr>
            <a:t>Photo Captions</a:t>
          </a:r>
          <a:r>
            <a:rPr lang="en-US" sz="1200" b="0" i="0" u="none" strike="noStrike" baseline="0">
              <a:solidFill>
                <a:srgbClr val="000000"/>
              </a:solidFill>
              <a:latin typeface="Arial"/>
              <a:cs typeface="Arial"/>
            </a:rPr>
            <a:t>:</a:t>
          </a:r>
        </a:p>
        <a:p>
          <a:pPr algn="l" rtl="0">
            <a:defRPr sz="1000"/>
          </a:pPr>
          <a:r>
            <a:rPr lang="en-US" sz="1200" b="0" i="0" u="none" strike="noStrike" baseline="0">
              <a:solidFill>
                <a:srgbClr val="000000"/>
              </a:solidFill>
              <a:latin typeface="Arial"/>
              <a:cs typeface="Arial"/>
            </a:rPr>
            <a:t>(A) Granular kerogen (Grnl Kgn) (mean Ro,ran=0.82%).</a:t>
          </a:r>
        </a:p>
        <a:p>
          <a:pPr algn="l" rtl="0">
            <a:defRPr sz="1000"/>
          </a:pPr>
          <a:r>
            <a:rPr lang="en-US" sz="1200" b="0" i="0" u="none" strike="noStrike" baseline="0">
              <a:solidFill>
                <a:srgbClr val="000000"/>
              </a:solidFill>
              <a:latin typeface="Arial"/>
              <a:cs typeface="Arial"/>
            </a:rPr>
            <a:t>(B) Kerogen with granular texture (Grnl Kgn) (mean Ro,ran=0.70%).</a:t>
          </a:r>
        </a:p>
        <a:p>
          <a:pPr algn="l" rtl="0">
            <a:defRPr sz="1000"/>
          </a:pPr>
          <a:r>
            <a:rPr lang="en-US" sz="1200" b="0" i="0" u="none" strike="noStrike" baseline="0">
              <a:solidFill>
                <a:srgbClr val="000000"/>
              </a:solidFill>
              <a:latin typeface="Arial"/>
              <a:cs typeface="Arial"/>
            </a:rPr>
            <a:t>(C) Similar to (B). The Ro,ran is 0.771%.</a:t>
          </a:r>
        </a:p>
        <a:p>
          <a:pPr algn="l" rtl="0">
            <a:defRPr sz="1000"/>
          </a:pPr>
          <a:r>
            <a:rPr lang="en-US" sz="1200" b="0" i="0" u="none" strike="noStrike" baseline="0">
              <a:solidFill>
                <a:srgbClr val="000000"/>
              </a:solidFill>
              <a:latin typeface="Arial"/>
              <a:cs typeface="Arial"/>
            </a:rPr>
            <a:t>(D) Same as in (C). The Ro,ran is 0.676%.</a:t>
          </a:r>
          <a:endParaRPr lang="en-US"/>
        </a:p>
      </xdr:txBody>
    </xdr:sp>
    <xdr:clientData/>
  </xdr:twoCellAnchor>
  <xdr:twoCellAnchor>
    <xdr:from>
      <xdr:col>0</xdr:col>
      <xdr:colOff>0</xdr:colOff>
      <xdr:row>32</xdr:row>
      <xdr:rowOff>0</xdr:rowOff>
    </xdr:from>
    <xdr:to>
      <xdr:col>11</xdr:col>
      <xdr:colOff>0</xdr:colOff>
      <xdr:row>40</xdr:row>
      <xdr:rowOff>9525</xdr:rowOff>
    </xdr:to>
    <xdr:sp macro="" textlink="">
      <xdr:nvSpPr>
        <xdr:cNvPr id="4" name="Text Box 30"/>
        <xdr:cNvSpPr txBox="1">
          <a:spLocks noChangeArrowheads="1"/>
        </xdr:cNvSpPr>
      </xdr:nvSpPr>
      <xdr:spPr bwMode="auto">
        <a:xfrm>
          <a:off x="0" y="6305550"/>
          <a:ext cx="5886450" cy="1552575"/>
        </a:xfrm>
        <a:prstGeom prst="rect">
          <a:avLst/>
        </a:prstGeom>
        <a:solidFill>
          <a:srgbClr val="FFFFFF"/>
        </a:solidFill>
        <a:ln w="9525">
          <a:solidFill>
            <a:srgbClr val="000000"/>
          </a:solidFill>
          <a:miter lim="800000"/>
          <a:headEnd/>
          <a:tailEnd/>
        </a:ln>
      </xdr:spPr>
      <xdr:txBody>
        <a:bodyPr vertOverflow="clip" wrap="square" lIns="36576" tIns="27432" rIns="0" bIns="0" anchor="t" upright="1"/>
        <a:lstStyle/>
        <a:p>
          <a:pPr algn="l" rtl="0">
            <a:defRPr sz="1000"/>
          </a:pPr>
          <a:r>
            <a:rPr lang="en-US" sz="1200" b="1" i="0" u="none" strike="noStrike" baseline="0">
              <a:solidFill>
                <a:srgbClr val="000000"/>
              </a:solidFill>
              <a:latin typeface="Arial"/>
              <a:cs typeface="Arial"/>
            </a:rPr>
            <a:t>General Description</a:t>
          </a:r>
          <a:r>
            <a:rPr lang="en-US" sz="1200" b="0" i="0" u="none" strike="noStrike" baseline="0">
              <a:solidFill>
                <a:srgbClr val="000000"/>
              </a:solidFill>
              <a:latin typeface="Arial"/>
              <a:cs typeface="Arial"/>
            </a:rPr>
            <a:t>: Argillaceous and calcareous matrix rich in pyrite. Organic matter consists of granular kerogen and possibly granular zooclast (graptolite) fragments. Based on the mean Ro,ran of the granular kerogen (0.80%), the organic matter is in the early stage of the oil window. However, the above value is not considered to represent the true thermal maturity of the organic matter at this depth. </a:t>
          </a:r>
          <a:endParaRPr lang="en-US"/>
        </a:p>
      </xdr:txBody>
    </xdr:sp>
    <xdr:clientData/>
  </xdr:twoCellAnchor>
  <xdr:twoCellAnchor>
    <xdr:from>
      <xdr:col>0</xdr:col>
      <xdr:colOff>9525</xdr:colOff>
      <xdr:row>12</xdr:row>
      <xdr:rowOff>9525</xdr:rowOff>
    </xdr:from>
    <xdr:to>
      <xdr:col>10</xdr:col>
      <xdr:colOff>600075</xdr:colOff>
      <xdr:row>32</xdr:row>
      <xdr:rowOff>0</xdr:rowOff>
    </xdr:to>
    <xdr:graphicFrame macro="">
      <xdr:nvGraphicFramePr>
        <xdr:cNvPr id="56369" name="Chart 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16</xdr:col>
      <xdr:colOff>342900</xdr:colOff>
      <xdr:row>19</xdr:row>
      <xdr:rowOff>114299</xdr:rowOff>
    </xdr:from>
    <xdr:to>
      <xdr:col>17</xdr:col>
      <xdr:colOff>86591</xdr:colOff>
      <xdr:row>21</xdr:row>
      <xdr:rowOff>129885</xdr:rowOff>
    </xdr:to>
    <xdr:sp macro="" textlink="">
      <xdr:nvSpPr>
        <xdr:cNvPr id="56360" name="Text Box 40"/>
        <xdr:cNvSpPr txBox="1">
          <a:spLocks noChangeArrowheads="1"/>
        </xdr:cNvSpPr>
      </xdr:nvSpPr>
      <xdr:spPr bwMode="auto">
        <a:xfrm>
          <a:off x="9229292" y="3935123"/>
          <a:ext cx="349827" cy="405245"/>
        </a:xfrm>
        <a:prstGeom prst="rect">
          <a:avLst/>
        </a:prstGeom>
        <a:solidFill>
          <a:srgbClr val="FFFFFF"/>
        </a:solidFill>
        <a:ln w="9525">
          <a:solidFill>
            <a:srgbClr val="000000"/>
          </a:solidFill>
          <a:miter lim="800000"/>
          <a:headEnd/>
          <a:tailEnd/>
        </a:ln>
      </xdr:spPr>
      <xdr:txBody>
        <a:bodyPr vertOverflow="clip" wrap="square" lIns="27432" tIns="22860" rIns="0" bIns="0" anchor="ctr" upright="1"/>
        <a:lstStyle/>
        <a:p>
          <a:pPr algn="ctr" rtl="0">
            <a:defRPr sz="1000"/>
          </a:pPr>
          <a:r>
            <a:rPr lang="en-US" sz="1100" b="0" i="0" u="none" strike="noStrike" baseline="0">
              <a:solidFill>
                <a:srgbClr val="000000"/>
              </a:solidFill>
              <a:latin typeface="Calibri"/>
              <a:cs typeface="Calibri"/>
            </a:rPr>
            <a:t>Grnl Kgn</a:t>
          </a:r>
          <a:endParaRPr lang="en-US"/>
        </a:p>
      </xdr:txBody>
    </xdr:sp>
    <xdr:clientData/>
  </xdr:twoCellAnchor>
  <xdr:twoCellAnchor>
    <xdr:from>
      <xdr:col>12</xdr:col>
      <xdr:colOff>342900</xdr:colOff>
      <xdr:row>19</xdr:row>
      <xdr:rowOff>104775</xdr:rowOff>
    </xdr:from>
    <xdr:to>
      <xdr:col>13</xdr:col>
      <xdr:colOff>47625</xdr:colOff>
      <xdr:row>21</xdr:row>
      <xdr:rowOff>154781</xdr:rowOff>
    </xdr:to>
    <xdr:sp macro="" textlink="">
      <xdr:nvSpPr>
        <xdr:cNvPr id="5" name="Text Box 41"/>
        <xdr:cNvSpPr txBox="1">
          <a:spLocks noChangeArrowheads="1"/>
        </xdr:cNvSpPr>
      </xdr:nvSpPr>
      <xdr:spPr bwMode="auto">
        <a:xfrm>
          <a:off x="6855619" y="3950494"/>
          <a:ext cx="311944" cy="431006"/>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ctr" rtl="0">
            <a:defRPr sz="1000"/>
          </a:pPr>
          <a:r>
            <a:rPr lang="en-US" sz="1100" b="0" i="0" u="none" strike="noStrike" baseline="0">
              <a:solidFill>
                <a:srgbClr val="000000"/>
              </a:solidFill>
              <a:latin typeface="Calibri"/>
              <a:cs typeface="Calibri"/>
            </a:rPr>
            <a:t>Grnl Kgn</a:t>
          </a:r>
          <a:endParaRPr lang="en-US"/>
        </a:p>
      </xdr:txBody>
    </xdr:sp>
    <xdr:clientData/>
  </xdr:twoCellAnchor>
  <xdr:twoCellAnchor>
    <xdr:from>
      <xdr:col>16</xdr:col>
      <xdr:colOff>342900</xdr:colOff>
      <xdr:row>36</xdr:row>
      <xdr:rowOff>83344</xdr:rowOff>
    </xdr:from>
    <xdr:to>
      <xdr:col>17</xdr:col>
      <xdr:colOff>71437</xdr:colOff>
      <xdr:row>38</xdr:row>
      <xdr:rowOff>83344</xdr:rowOff>
    </xdr:to>
    <xdr:sp macro="" textlink="">
      <xdr:nvSpPr>
        <xdr:cNvPr id="56362" name="Text Box 42"/>
        <xdr:cNvSpPr txBox="1">
          <a:spLocks noChangeArrowheads="1"/>
        </xdr:cNvSpPr>
      </xdr:nvSpPr>
      <xdr:spPr bwMode="auto">
        <a:xfrm>
          <a:off x="9284494" y="7191375"/>
          <a:ext cx="335756" cy="381000"/>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ctr" rtl="0">
            <a:defRPr sz="1000"/>
          </a:pPr>
          <a:r>
            <a:rPr lang="en-US" sz="1100" b="0" i="0" u="none" strike="noStrike" baseline="0">
              <a:solidFill>
                <a:srgbClr val="000000"/>
              </a:solidFill>
              <a:latin typeface="Calibri"/>
              <a:cs typeface="Calibri"/>
            </a:rPr>
            <a:t>Grnl Kgn</a:t>
          </a:r>
          <a:endParaRPr lang="en-US"/>
        </a:p>
      </xdr:txBody>
    </xdr:sp>
    <xdr:clientData/>
  </xdr:twoCellAnchor>
  <xdr:twoCellAnchor>
    <xdr:from>
      <xdr:col>12</xdr:col>
      <xdr:colOff>352424</xdr:colOff>
      <xdr:row>36</xdr:row>
      <xdr:rowOff>71439</xdr:rowOff>
    </xdr:from>
    <xdr:to>
      <xdr:col>13</xdr:col>
      <xdr:colOff>59530</xdr:colOff>
      <xdr:row>38</xdr:row>
      <xdr:rowOff>107157</xdr:rowOff>
    </xdr:to>
    <xdr:sp macro="" textlink="">
      <xdr:nvSpPr>
        <xdr:cNvPr id="56363" name="Text Box 43"/>
        <xdr:cNvSpPr txBox="1">
          <a:spLocks noChangeArrowheads="1"/>
        </xdr:cNvSpPr>
      </xdr:nvSpPr>
      <xdr:spPr bwMode="auto">
        <a:xfrm>
          <a:off x="6865143" y="7179470"/>
          <a:ext cx="314325" cy="416718"/>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ctr" rtl="0">
            <a:defRPr sz="1000"/>
          </a:pPr>
          <a:r>
            <a:rPr lang="en-US" sz="1100" b="0" i="0" u="none" strike="noStrike" baseline="0">
              <a:solidFill>
                <a:srgbClr val="000000"/>
              </a:solidFill>
              <a:latin typeface="Calibri"/>
              <a:cs typeface="Calibri"/>
            </a:rPr>
            <a:t>Grnl Kgn</a:t>
          </a:r>
          <a:endParaRPr lang="en-US"/>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11</xdr:col>
      <xdr:colOff>0</xdr:colOff>
      <xdr:row>11</xdr:row>
      <xdr:rowOff>200025</xdr:rowOff>
    </xdr:from>
    <xdr:to>
      <xdr:col>14</xdr:col>
      <xdr:colOff>533400</xdr:colOff>
      <xdr:row>28</xdr:row>
      <xdr:rowOff>95250</xdr:rowOff>
    </xdr:to>
    <xdr:pic>
      <xdr:nvPicPr>
        <xdr:cNvPr id="55324" name="Picture 28" descr="\\clh-dfs\CORELAB\PetServ\Res-Geo\TGentzis\VRo measurements\376-12\2.jpg"/>
        <xdr:cNvPicPr>
          <a:picLocks noChangeAspect="1" noChangeArrowheads="1"/>
        </xdr:cNvPicPr>
      </xdr:nvPicPr>
      <xdr:blipFill>
        <a:blip xmlns:r="http://schemas.openxmlformats.org/officeDocument/2006/relationships" r:embed="rId1" cstate="print"/>
        <a:srcRect/>
        <a:stretch>
          <a:fillRect/>
        </a:stretch>
      </xdr:blipFill>
      <xdr:spPr bwMode="auto">
        <a:xfrm>
          <a:off x="5915025" y="2495550"/>
          <a:ext cx="2362200" cy="3143250"/>
        </a:xfrm>
        <a:prstGeom prst="rect">
          <a:avLst/>
        </a:prstGeom>
        <a:noFill/>
        <a:ln w="9525">
          <a:solidFill>
            <a:srgbClr val="000000"/>
          </a:solidFill>
          <a:miter lim="800000"/>
          <a:headEnd/>
          <a:tailEnd/>
        </a:ln>
      </xdr:spPr>
    </xdr:pic>
    <xdr:clientData/>
  </xdr:twoCellAnchor>
  <xdr:twoCellAnchor editAs="oneCell">
    <xdr:from>
      <xdr:col>15</xdr:col>
      <xdr:colOff>0</xdr:colOff>
      <xdr:row>11</xdr:row>
      <xdr:rowOff>200025</xdr:rowOff>
    </xdr:from>
    <xdr:to>
      <xdr:col>18</xdr:col>
      <xdr:colOff>533400</xdr:colOff>
      <xdr:row>28</xdr:row>
      <xdr:rowOff>95250</xdr:rowOff>
    </xdr:to>
    <xdr:pic>
      <xdr:nvPicPr>
        <xdr:cNvPr id="55325" name="Picture 29" descr="\\clh-dfs\CORELAB\PetServ\Res-Geo\TGentzis\VRo measurements\376-12\4.jpg"/>
        <xdr:cNvPicPr>
          <a:picLocks noChangeAspect="1" noChangeArrowheads="1"/>
        </xdr:cNvPicPr>
      </xdr:nvPicPr>
      <xdr:blipFill>
        <a:blip xmlns:r="http://schemas.openxmlformats.org/officeDocument/2006/relationships" r:embed="rId2" cstate="print"/>
        <a:srcRect/>
        <a:stretch>
          <a:fillRect/>
        </a:stretch>
      </xdr:blipFill>
      <xdr:spPr bwMode="auto">
        <a:xfrm>
          <a:off x="8353425" y="2495550"/>
          <a:ext cx="2362200" cy="3143250"/>
        </a:xfrm>
        <a:prstGeom prst="rect">
          <a:avLst/>
        </a:prstGeom>
        <a:noFill/>
        <a:ln w="9525">
          <a:solidFill>
            <a:srgbClr val="000000"/>
          </a:solidFill>
          <a:miter lim="800000"/>
          <a:headEnd/>
          <a:tailEnd/>
        </a:ln>
      </xdr:spPr>
    </xdr:pic>
    <xdr:clientData/>
  </xdr:twoCellAnchor>
  <xdr:twoCellAnchor editAs="oneCell">
    <xdr:from>
      <xdr:col>11</xdr:col>
      <xdr:colOff>0</xdr:colOff>
      <xdr:row>28</xdr:row>
      <xdr:rowOff>190500</xdr:rowOff>
    </xdr:from>
    <xdr:to>
      <xdr:col>14</xdr:col>
      <xdr:colOff>533400</xdr:colOff>
      <xdr:row>45</xdr:row>
      <xdr:rowOff>76200</xdr:rowOff>
    </xdr:to>
    <xdr:pic>
      <xdr:nvPicPr>
        <xdr:cNvPr id="55326" name="Picture 30" descr="\\clh-dfs\CORELAB\PetServ\Res-Geo\TGentzis\VRo measurements\376-12\1.jpg"/>
        <xdr:cNvPicPr>
          <a:picLocks noChangeAspect="1" noChangeArrowheads="1"/>
        </xdr:cNvPicPr>
      </xdr:nvPicPr>
      <xdr:blipFill>
        <a:blip xmlns:r="http://schemas.openxmlformats.org/officeDocument/2006/relationships" r:embed="rId3" cstate="print"/>
        <a:srcRect/>
        <a:stretch>
          <a:fillRect/>
        </a:stretch>
      </xdr:blipFill>
      <xdr:spPr bwMode="auto">
        <a:xfrm>
          <a:off x="5915025" y="5734050"/>
          <a:ext cx="2362200" cy="3143250"/>
        </a:xfrm>
        <a:prstGeom prst="rect">
          <a:avLst/>
        </a:prstGeom>
        <a:noFill/>
        <a:ln w="9525">
          <a:solidFill>
            <a:srgbClr val="000000"/>
          </a:solidFill>
          <a:miter lim="800000"/>
          <a:headEnd/>
          <a:tailEnd/>
        </a:ln>
      </xdr:spPr>
    </xdr:pic>
    <xdr:clientData/>
  </xdr:twoCellAnchor>
  <xdr:twoCellAnchor editAs="oneCell">
    <xdr:from>
      <xdr:col>15</xdr:col>
      <xdr:colOff>0</xdr:colOff>
      <xdr:row>28</xdr:row>
      <xdr:rowOff>190500</xdr:rowOff>
    </xdr:from>
    <xdr:to>
      <xdr:col>18</xdr:col>
      <xdr:colOff>533400</xdr:colOff>
      <xdr:row>45</xdr:row>
      <xdr:rowOff>76200</xdr:rowOff>
    </xdr:to>
    <xdr:pic>
      <xdr:nvPicPr>
        <xdr:cNvPr id="55327" name="Picture 31" descr="\\clh-dfs\CORELAB\PetServ\Res-Geo\TGentzis\VRo measurements\376-12\3.jpg"/>
        <xdr:cNvPicPr>
          <a:picLocks noChangeAspect="1" noChangeArrowheads="1"/>
        </xdr:cNvPicPr>
      </xdr:nvPicPr>
      <xdr:blipFill>
        <a:blip xmlns:r="http://schemas.openxmlformats.org/officeDocument/2006/relationships" r:embed="rId4" cstate="print"/>
        <a:srcRect/>
        <a:stretch>
          <a:fillRect/>
        </a:stretch>
      </xdr:blipFill>
      <xdr:spPr bwMode="auto">
        <a:xfrm>
          <a:off x="8353425" y="5734050"/>
          <a:ext cx="2362200" cy="3143250"/>
        </a:xfrm>
        <a:prstGeom prst="rect">
          <a:avLst/>
        </a:prstGeom>
        <a:noFill/>
        <a:ln w="9525">
          <a:solidFill>
            <a:srgbClr val="000000"/>
          </a:solidFill>
          <a:miter lim="800000"/>
          <a:headEnd/>
          <a:tailEnd/>
        </a:ln>
      </xdr:spPr>
    </xdr:pic>
    <xdr:clientData/>
  </xdr:twoCellAnchor>
  <xdr:twoCellAnchor editAs="oneCell">
    <xdr:from>
      <xdr:col>17</xdr:col>
      <xdr:colOff>390525</xdr:colOff>
      <xdr:row>0</xdr:row>
      <xdr:rowOff>104775</xdr:rowOff>
    </xdr:from>
    <xdr:to>
      <xdr:col>18</xdr:col>
      <xdr:colOff>523875</xdr:colOff>
      <xdr:row>4</xdr:row>
      <xdr:rowOff>66675</xdr:rowOff>
    </xdr:to>
    <xdr:pic>
      <xdr:nvPicPr>
        <xdr:cNvPr id="55328" name="Picture 3" descr="CL Logo 2"/>
        <xdr:cNvPicPr>
          <a:picLocks noChangeAspect="1" noChangeArrowheads="1"/>
        </xdr:cNvPicPr>
      </xdr:nvPicPr>
      <xdr:blipFill>
        <a:blip xmlns:r="http://schemas.openxmlformats.org/officeDocument/2006/relationships" r:embed="rId5" cstate="print"/>
        <a:srcRect/>
        <a:stretch>
          <a:fillRect/>
        </a:stretch>
      </xdr:blipFill>
      <xdr:spPr bwMode="auto">
        <a:xfrm>
          <a:off x="9963150" y="104775"/>
          <a:ext cx="742950" cy="857250"/>
        </a:xfrm>
        <a:prstGeom prst="rect">
          <a:avLst/>
        </a:prstGeom>
        <a:noFill/>
        <a:ln w="9525">
          <a:noFill/>
          <a:miter lim="800000"/>
          <a:headEnd/>
          <a:tailEnd/>
        </a:ln>
      </xdr:spPr>
    </xdr:pic>
    <xdr:clientData/>
  </xdr:twoCellAnchor>
  <xdr:twoCellAnchor>
    <xdr:from>
      <xdr:col>14</xdr:col>
      <xdr:colOff>419100</xdr:colOff>
      <xdr:row>11</xdr:row>
      <xdr:rowOff>66675</xdr:rowOff>
    </xdr:from>
    <xdr:to>
      <xdr:col>15</xdr:col>
      <xdr:colOff>276225</xdr:colOff>
      <xdr:row>12</xdr:row>
      <xdr:rowOff>152400</xdr:rowOff>
    </xdr:to>
    <xdr:grpSp>
      <xdr:nvGrpSpPr>
        <xdr:cNvPr id="55329" name="Group 2"/>
        <xdr:cNvGrpSpPr>
          <a:grpSpLocks/>
        </xdr:cNvGrpSpPr>
      </xdr:nvGrpSpPr>
      <xdr:grpSpPr bwMode="auto">
        <a:xfrm>
          <a:off x="8162925" y="2362200"/>
          <a:ext cx="466725" cy="285750"/>
          <a:chOff x="863" y="870"/>
          <a:chExt cx="49" cy="30"/>
        </a:xfrm>
      </xdr:grpSpPr>
      <xdr:grpSp>
        <xdr:nvGrpSpPr>
          <xdr:cNvPr id="55356" name="Group 3"/>
          <xdr:cNvGrpSpPr>
            <a:grpSpLocks/>
          </xdr:cNvGrpSpPr>
        </xdr:nvGrpSpPr>
        <xdr:grpSpPr bwMode="auto">
          <a:xfrm>
            <a:off x="866" y="870"/>
            <a:ext cx="40" cy="9"/>
            <a:chOff x="866" y="870"/>
            <a:chExt cx="40" cy="9"/>
          </a:xfrm>
        </xdr:grpSpPr>
        <xdr:sp macro="" textlink="">
          <xdr:nvSpPr>
            <xdr:cNvPr id="55358" name="Line 4"/>
            <xdr:cNvSpPr>
              <a:spLocks noChangeShapeType="1"/>
            </xdr:cNvSpPr>
          </xdr:nvSpPr>
          <xdr:spPr bwMode="auto">
            <a:xfrm>
              <a:off x="887" y="873"/>
              <a:ext cx="0" cy="5"/>
            </a:xfrm>
            <a:prstGeom prst="line">
              <a:avLst/>
            </a:prstGeom>
            <a:noFill/>
            <a:ln w="9525">
              <a:solidFill>
                <a:srgbClr val="000000"/>
              </a:solidFill>
              <a:round/>
              <a:headEnd/>
              <a:tailEnd/>
            </a:ln>
          </xdr:spPr>
        </xdr:sp>
        <xdr:sp macro="" textlink="">
          <xdr:nvSpPr>
            <xdr:cNvPr id="55359" name="Line 5"/>
            <xdr:cNvSpPr>
              <a:spLocks noChangeShapeType="1"/>
            </xdr:cNvSpPr>
          </xdr:nvSpPr>
          <xdr:spPr bwMode="auto">
            <a:xfrm>
              <a:off x="866" y="870"/>
              <a:ext cx="0" cy="9"/>
            </a:xfrm>
            <a:prstGeom prst="line">
              <a:avLst/>
            </a:prstGeom>
            <a:noFill/>
            <a:ln w="9525">
              <a:solidFill>
                <a:srgbClr val="000000"/>
              </a:solidFill>
              <a:round/>
              <a:headEnd/>
              <a:tailEnd/>
            </a:ln>
          </xdr:spPr>
        </xdr:sp>
        <xdr:sp macro="" textlink="">
          <xdr:nvSpPr>
            <xdr:cNvPr id="55360" name="Line 6"/>
            <xdr:cNvSpPr>
              <a:spLocks noChangeShapeType="1"/>
            </xdr:cNvSpPr>
          </xdr:nvSpPr>
          <xdr:spPr bwMode="auto">
            <a:xfrm>
              <a:off x="887" y="879"/>
              <a:ext cx="19" cy="0"/>
            </a:xfrm>
            <a:prstGeom prst="line">
              <a:avLst/>
            </a:prstGeom>
            <a:noFill/>
            <a:ln w="9525">
              <a:solidFill>
                <a:srgbClr val="000000"/>
              </a:solidFill>
              <a:round/>
              <a:headEnd/>
              <a:tailEnd/>
            </a:ln>
          </xdr:spPr>
        </xdr:sp>
      </xdr:grpSp>
      <xdr:sp macro="" textlink="">
        <xdr:nvSpPr>
          <xdr:cNvPr id="55303" name="Text Box 7"/>
          <xdr:cNvSpPr txBox="1">
            <a:spLocks noChangeArrowheads="1"/>
          </xdr:cNvSpPr>
        </xdr:nvSpPr>
        <xdr:spPr bwMode="auto">
          <a:xfrm>
            <a:off x="863" y="876"/>
            <a:ext cx="49" cy="24"/>
          </a:xfrm>
          <a:prstGeom prst="rect">
            <a:avLst/>
          </a:prstGeom>
          <a:noFill/>
          <a:ln>
            <a:noFill/>
          </a:ln>
          <a:extLst>
            <a:ext uri="{909E8E84-426E-40DD-AFC4-6F175D3DCCD1}"/>
            <a:ext uri="{91240B29-F687-4F45-9708-019B960494DF}"/>
          </a:extLst>
        </xdr:spPr>
        <xdr:txBody>
          <a:bodyPr vertOverflow="clip" wrap="square" lIns="27432" tIns="22860" rIns="0" bIns="0" anchor="t" upright="1"/>
          <a:lstStyle/>
          <a:p>
            <a:pPr algn="l" rtl="0">
              <a:defRPr sz="1000"/>
            </a:pPr>
            <a:r>
              <a:rPr lang="en-US" sz="1200" b="0" i="0" u="none" strike="noStrike" baseline="0">
                <a:solidFill>
                  <a:srgbClr val="000000"/>
                </a:solidFill>
                <a:latin typeface="Calibri"/>
                <a:cs typeface="Calibri"/>
              </a:rPr>
              <a:t> microns um</a:t>
            </a:r>
            <a:endParaRPr lang="en-US"/>
          </a:p>
        </xdr:txBody>
      </xdr:sp>
    </xdr:grpSp>
    <xdr:clientData/>
  </xdr:twoCellAnchor>
  <xdr:twoCellAnchor>
    <xdr:from>
      <xdr:col>14</xdr:col>
      <xdr:colOff>457200</xdr:colOff>
      <xdr:row>11</xdr:row>
      <xdr:rowOff>152400</xdr:rowOff>
    </xdr:from>
    <xdr:to>
      <xdr:col>15</xdr:col>
      <xdr:colOff>28575</xdr:colOff>
      <xdr:row>11</xdr:row>
      <xdr:rowOff>152400</xdr:rowOff>
    </xdr:to>
    <xdr:sp macro="" textlink="">
      <xdr:nvSpPr>
        <xdr:cNvPr id="55330" name="Line 8"/>
        <xdr:cNvSpPr>
          <a:spLocks noChangeShapeType="1"/>
        </xdr:cNvSpPr>
      </xdr:nvSpPr>
      <xdr:spPr bwMode="auto">
        <a:xfrm>
          <a:off x="8201025" y="2447925"/>
          <a:ext cx="180975" cy="0"/>
        </a:xfrm>
        <a:prstGeom prst="line">
          <a:avLst/>
        </a:prstGeom>
        <a:noFill/>
        <a:ln w="9525">
          <a:solidFill>
            <a:srgbClr val="000000"/>
          </a:solidFill>
          <a:round/>
          <a:headEnd/>
          <a:tailEnd/>
        </a:ln>
      </xdr:spPr>
    </xdr:sp>
    <xdr:clientData/>
  </xdr:twoCellAnchor>
  <xdr:twoCellAnchor>
    <xdr:from>
      <xdr:col>15</xdr:col>
      <xdr:colOff>228600</xdr:colOff>
      <xdr:row>11</xdr:row>
      <xdr:rowOff>66675</xdr:rowOff>
    </xdr:from>
    <xdr:to>
      <xdr:col>15</xdr:col>
      <xdr:colOff>228600</xdr:colOff>
      <xdr:row>11</xdr:row>
      <xdr:rowOff>152400</xdr:rowOff>
    </xdr:to>
    <xdr:sp macro="" textlink="">
      <xdr:nvSpPr>
        <xdr:cNvPr id="55331" name="Line 9"/>
        <xdr:cNvSpPr>
          <a:spLocks noChangeShapeType="1"/>
        </xdr:cNvSpPr>
      </xdr:nvSpPr>
      <xdr:spPr bwMode="auto">
        <a:xfrm>
          <a:off x="8582025" y="2362200"/>
          <a:ext cx="0" cy="85725"/>
        </a:xfrm>
        <a:prstGeom prst="line">
          <a:avLst/>
        </a:prstGeom>
        <a:noFill/>
        <a:ln w="9525">
          <a:solidFill>
            <a:srgbClr val="000000"/>
          </a:solidFill>
          <a:round/>
          <a:headEnd/>
          <a:tailEnd/>
        </a:ln>
      </xdr:spPr>
    </xdr:sp>
    <xdr:clientData/>
  </xdr:twoCellAnchor>
  <xdr:twoCellAnchor>
    <xdr:from>
      <xdr:col>16</xdr:col>
      <xdr:colOff>581025</xdr:colOff>
      <xdr:row>20</xdr:row>
      <xdr:rowOff>19050</xdr:rowOff>
    </xdr:from>
    <xdr:to>
      <xdr:col>16</xdr:col>
      <xdr:colOff>590550</xdr:colOff>
      <xdr:row>22</xdr:row>
      <xdr:rowOff>76200</xdr:rowOff>
    </xdr:to>
    <xdr:sp macro="" textlink="">
      <xdr:nvSpPr>
        <xdr:cNvPr id="55332" name="Line 13"/>
        <xdr:cNvSpPr>
          <a:spLocks noChangeShapeType="1"/>
        </xdr:cNvSpPr>
      </xdr:nvSpPr>
      <xdr:spPr bwMode="auto">
        <a:xfrm>
          <a:off x="9544050" y="4038600"/>
          <a:ext cx="9525" cy="438150"/>
        </a:xfrm>
        <a:prstGeom prst="line">
          <a:avLst/>
        </a:prstGeom>
        <a:noFill/>
        <a:ln w="9525">
          <a:solidFill>
            <a:srgbClr val="FFFFFF"/>
          </a:solidFill>
          <a:round/>
          <a:headEnd/>
          <a:tailEnd type="triangle" w="med" len="med"/>
        </a:ln>
      </xdr:spPr>
    </xdr:sp>
    <xdr:clientData/>
  </xdr:twoCellAnchor>
  <xdr:twoCellAnchor>
    <xdr:from>
      <xdr:col>12</xdr:col>
      <xdr:colOff>123825</xdr:colOff>
      <xdr:row>36</xdr:row>
      <xdr:rowOff>85725</xdr:rowOff>
    </xdr:from>
    <xdr:to>
      <xdr:col>12</xdr:col>
      <xdr:colOff>571500</xdr:colOff>
      <xdr:row>36</xdr:row>
      <xdr:rowOff>180975</xdr:rowOff>
    </xdr:to>
    <xdr:sp macro="" textlink="">
      <xdr:nvSpPr>
        <xdr:cNvPr id="55333" name="Line 15"/>
        <xdr:cNvSpPr>
          <a:spLocks noChangeShapeType="1"/>
        </xdr:cNvSpPr>
      </xdr:nvSpPr>
      <xdr:spPr bwMode="auto">
        <a:xfrm flipH="1">
          <a:off x="6648450" y="7172325"/>
          <a:ext cx="447675" cy="95250"/>
        </a:xfrm>
        <a:prstGeom prst="line">
          <a:avLst/>
        </a:prstGeom>
        <a:noFill/>
        <a:ln w="9525">
          <a:solidFill>
            <a:srgbClr val="FFFFFF"/>
          </a:solidFill>
          <a:round/>
          <a:headEnd/>
          <a:tailEnd type="triangle" w="med" len="med"/>
        </a:ln>
      </xdr:spPr>
    </xdr:sp>
    <xdr:clientData/>
  </xdr:twoCellAnchor>
  <xdr:twoCellAnchor>
    <xdr:from>
      <xdr:col>16</xdr:col>
      <xdr:colOff>200025</xdr:colOff>
      <xdr:row>36</xdr:row>
      <xdr:rowOff>123825</xdr:rowOff>
    </xdr:from>
    <xdr:to>
      <xdr:col>16</xdr:col>
      <xdr:colOff>600075</xdr:colOff>
      <xdr:row>39</xdr:row>
      <xdr:rowOff>9525</xdr:rowOff>
    </xdr:to>
    <xdr:sp macro="" textlink="">
      <xdr:nvSpPr>
        <xdr:cNvPr id="55334" name="Line 18"/>
        <xdr:cNvSpPr>
          <a:spLocks noChangeShapeType="1"/>
        </xdr:cNvSpPr>
      </xdr:nvSpPr>
      <xdr:spPr bwMode="auto">
        <a:xfrm flipH="1">
          <a:off x="9163050" y="7210425"/>
          <a:ext cx="400050" cy="457200"/>
        </a:xfrm>
        <a:prstGeom prst="line">
          <a:avLst/>
        </a:prstGeom>
        <a:noFill/>
        <a:ln w="9525">
          <a:solidFill>
            <a:srgbClr val="FFFFFF"/>
          </a:solidFill>
          <a:round/>
          <a:headEnd/>
          <a:tailEnd type="triangle" w="med" len="med"/>
        </a:ln>
      </xdr:spPr>
    </xdr:sp>
    <xdr:clientData/>
  </xdr:twoCellAnchor>
  <xdr:twoCellAnchor>
    <xdr:from>
      <xdr:col>14</xdr:col>
      <xdr:colOff>283369</xdr:colOff>
      <xdr:row>26</xdr:row>
      <xdr:rowOff>100013</xdr:rowOff>
    </xdr:from>
    <xdr:to>
      <xdr:col>14</xdr:col>
      <xdr:colOff>483394</xdr:colOff>
      <xdr:row>27</xdr:row>
      <xdr:rowOff>100013</xdr:rowOff>
    </xdr:to>
    <xdr:sp macro="" textlink="">
      <xdr:nvSpPr>
        <xdr:cNvPr id="55315" name="Text Box 19"/>
        <xdr:cNvSpPr txBox="1">
          <a:spLocks noChangeArrowheads="1"/>
        </xdr:cNvSpPr>
      </xdr:nvSpPr>
      <xdr:spPr bwMode="auto">
        <a:xfrm>
          <a:off x="8010525" y="5279232"/>
          <a:ext cx="200025" cy="190500"/>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1100" b="0" i="0" u="none" strike="noStrike" baseline="0">
              <a:solidFill>
                <a:srgbClr val="000000"/>
              </a:solidFill>
              <a:latin typeface="Calibri"/>
              <a:cs typeface="Calibri"/>
            </a:rPr>
            <a:t> P</a:t>
          </a:r>
          <a:endParaRPr lang="en-US"/>
        </a:p>
      </xdr:txBody>
    </xdr:sp>
    <xdr:clientData/>
  </xdr:twoCellAnchor>
  <xdr:twoCellAnchor>
    <xdr:from>
      <xdr:col>12</xdr:col>
      <xdr:colOff>552450</xdr:colOff>
      <xdr:row>20</xdr:row>
      <xdr:rowOff>114300</xdr:rowOff>
    </xdr:from>
    <xdr:to>
      <xdr:col>13</xdr:col>
      <xdr:colOff>85725</xdr:colOff>
      <xdr:row>22</xdr:row>
      <xdr:rowOff>152400</xdr:rowOff>
    </xdr:to>
    <xdr:sp macro="" textlink="">
      <xdr:nvSpPr>
        <xdr:cNvPr id="55336" name="Line 20"/>
        <xdr:cNvSpPr>
          <a:spLocks noChangeShapeType="1"/>
        </xdr:cNvSpPr>
      </xdr:nvSpPr>
      <xdr:spPr bwMode="auto">
        <a:xfrm>
          <a:off x="7077075" y="4133850"/>
          <a:ext cx="142875" cy="419100"/>
        </a:xfrm>
        <a:prstGeom prst="line">
          <a:avLst/>
        </a:prstGeom>
        <a:noFill/>
        <a:ln w="9525">
          <a:solidFill>
            <a:srgbClr val="FFFFFF"/>
          </a:solidFill>
          <a:round/>
          <a:headEnd/>
          <a:tailEnd type="triangle" w="med" len="med"/>
        </a:ln>
      </xdr:spPr>
    </xdr:sp>
    <xdr:clientData/>
  </xdr:twoCellAnchor>
  <xdr:twoCellAnchor>
    <xdr:from>
      <xdr:col>18</xdr:col>
      <xdr:colOff>155575</xdr:colOff>
      <xdr:row>20</xdr:row>
      <xdr:rowOff>22225</xdr:rowOff>
    </xdr:from>
    <xdr:to>
      <xdr:col>18</xdr:col>
      <xdr:colOff>365125</xdr:colOff>
      <xdr:row>21</xdr:row>
      <xdr:rowOff>12700</xdr:rowOff>
    </xdr:to>
    <xdr:sp macro="" textlink="">
      <xdr:nvSpPr>
        <xdr:cNvPr id="55317" name="Text Box 21"/>
        <xdr:cNvSpPr txBox="1">
          <a:spLocks noChangeArrowheads="1"/>
        </xdr:cNvSpPr>
      </xdr:nvSpPr>
      <xdr:spPr bwMode="auto">
        <a:xfrm>
          <a:off x="10328275" y="4073525"/>
          <a:ext cx="209550" cy="180975"/>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1100" b="0" i="0" u="none" strike="noStrike" baseline="0">
              <a:solidFill>
                <a:srgbClr val="000000"/>
              </a:solidFill>
              <a:latin typeface="Calibri"/>
              <a:cs typeface="Calibri"/>
            </a:rPr>
            <a:t> P</a:t>
          </a:r>
          <a:endParaRPr lang="en-US"/>
        </a:p>
      </xdr:txBody>
    </xdr:sp>
    <xdr:clientData/>
  </xdr:twoCellAnchor>
  <xdr:twoCellAnchor>
    <xdr:from>
      <xdr:col>17</xdr:col>
      <xdr:colOff>495300</xdr:colOff>
      <xdr:row>20</xdr:row>
      <xdr:rowOff>85725</xdr:rowOff>
    </xdr:from>
    <xdr:to>
      <xdr:col>18</xdr:col>
      <xdr:colOff>180975</xdr:colOff>
      <xdr:row>20</xdr:row>
      <xdr:rowOff>104775</xdr:rowOff>
    </xdr:to>
    <xdr:sp macro="" textlink="">
      <xdr:nvSpPr>
        <xdr:cNvPr id="55338" name="Line 22"/>
        <xdr:cNvSpPr>
          <a:spLocks noChangeShapeType="1"/>
        </xdr:cNvSpPr>
      </xdr:nvSpPr>
      <xdr:spPr bwMode="auto">
        <a:xfrm flipH="1" flipV="1">
          <a:off x="10067925" y="4105275"/>
          <a:ext cx="295275" cy="19050"/>
        </a:xfrm>
        <a:prstGeom prst="line">
          <a:avLst/>
        </a:prstGeom>
        <a:noFill/>
        <a:ln w="9525">
          <a:solidFill>
            <a:srgbClr val="FFFFFF"/>
          </a:solidFill>
          <a:round/>
          <a:headEnd/>
          <a:tailEnd type="triangle" w="med" len="med"/>
        </a:ln>
      </xdr:spPr>
    </xdr:sp>
    <xdr:clientData/>
  </xdr:twoCellAnchor>
  <xdr:twoCellAnchor>
    <xdr:from>
      <xdr:col>15</xdr:col>
      <xdr:colOff>360361</xdr:colOff>
      <xdr:row>17</xdr:row>
      <xdr:rowOff>119063</xdr:rowOff>
    </xdr:from>
    <xdr:to>
      <xdr:col>16</xdr:col>
      <xdr:colOff>23811</xdr:colOff>
      <xdr:row>18</xdr:row>
      <xdr:rowOff>158751</xdr:rowOff>
    </xdr:to>
    <xdr:sp macro="" textlink="">
      <xdr:nvSpPr>
        <xdr:cNvPr id="55319" name="Text Box 23"/>
        <xdr:cNvSpPr txBox="1">
          <a:spLocks noChangeArrowheads="1"/>
        </xdr:cNvSpPr>
      </xdr:nvSpPr>
      <xdr:spPr bwMode="auto">
        <a:xfrm>
          <a:off x="8694736" y="3583782"/>
          <a:ext cx="270669" cy="230188"/>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1100" b="0" i="0" u="none" strike="noStrike" baseline="0">
              <a:solidFill>
                <a:srgbClr val="000000"/>
              </a:solidFill>
              <a:latin typeface="Calibri"/>
              <a:cs typeface="Calibri"/>
            </a:rPr>
            <a:t> Qz</a:t>
          </a:r>
          <a:endParaRPr lang="en-US"/>
        </a:p>
      </xdr:txBody>
    </xdr:sp>
    <xdr:clientData/>
  </xdr:twoCellAnchor>
  <xdr:twoCellAnchor>
    <xdr:from>
      <xdr:col>11</xdr:col>
      <xdr:colOff>66675</xdr:colOff>
      <xdr:row>12</xdr:row>
      <xdr:rowOff>85725</xdr:rowOff>
    </xdr:from>
    <xdr:to>
      <xdr:col>11</xdr:col>
      <xdr:colOff>266700</xdr:colOff>
      <xdr:row>13</xdr:row>
      <xdr:rowOff>180975</xdr:rowOff>
    </xdr:to>
    <xdr:sp macro="" textlink="">
      <xdr:nvSpPr>
        <xdr:cNvPr id="55321" name="Text Box 25"/>
        <xdr:cNvSpPr txBox="1">
          <a:spLocks noChangeArrowheads="1"/>
        </xdr:cNvSpPr>
      </xdr:nvSpPr>
      <xdr:spPr bwMode="auto">
        <a:xfrm>
          <a:off x="5953125" y="2581275"/>
          <a:ext cx="200025" cy="285750"/>
        </a:xfrm>
        <a:prstGeom prst="rect">
          <a:avLst/>
        </a:prstGeom>
        <a:solidFill>
          <a:srgbClr val="FFFFFF"/>
        </a:solidFill>
        <a:ln w="9525">
          <a:solidFill>
            <a:srgbClr val="000000"/>
          </a:solidFill>
          <a:miter lim="800000"/>
          <a:headEnd/>
          <a:tailEnd/>
        </a:ln>
      </xdr:spPr>
      <xdr:txBody>
        <a:bodyPr vertOverflow="clip" wrap="square" lIns="36576" tIns="36576" rIns="0" bIns="0" anchor="t" upright="1"/>
        <a:lstStyle/>
        <a:p>
          <a:pPr algn="l" rtl="0">
            <a:defRPr sz="1000"/>
          </a:pPr>
          <a:r>
            <a:rPr lang="en-US" sz="1600" b="1" i="0" u="none" strike="noStrike" baseline="0">
              <a:solidFill>
                <a:srgbClr val="000000"/>
              </a:solidFill>
              <a:latin typeface="Calibri"/>
              <a:cs typeface="Calibri"/>
            </a:rPr>
            <a:t>A</a:t>
          </a:r>
          <a:endParaRPr lang="en-US"/>
        </a:p>
      </xdr:txBody>
    </xdr:sp>
    <xdr:clientData/>
  </xdr:twoCellAnchor>
  <xdr:twoCellAnchor>
    <xdr:from>
      <xdr:col>11</xdr:col>
      <xdr:colOff>104775</xdr:colOff>
      <xdr:row>29</xdr:row>
      <xdr:rowOff>114300</xdr:rowOff>
    </xdr:from>
    <xdr:to>
      <xdr:col>11</xdr:col>
      <xdr:colOff>304800</xdr:colOff>
      <xdr:row>31</xdr:row>
      <xdr:rowOff>19050</xdr:rowOff>
    </xdr:to>
    <xdr:sp macro="" textlink="">
      <xdr:nvSpPr>
        <xdr:cNvPr id="55322" name="Text Box 26"/>
        <xdr:cNvSpPr txBox="1">
          <a:spLocks noChangeArrowheads="1"/>
        </xdr:cNvSpPr>
      </xdr:nvSpPr>
      <xdr:spPr bwMode="auto">
        <a:xfrm>
          <a:off x="5991225" y="5848350"/>
          <a:ext cx="200025" cy="285750"/>
        </a:xfrm>
        <a:prstGeom prst="rect">
          <a:avLst/>
        </a:prstGeom>
        <a:solidFill>
          <a:srgbClr val="FFFFFF"/>
        </a:solidFill>
        <a:ln w="9525">
          <a:solidFill>
            <a:srgbClr val="000000"/>
          </a:solidFill>
          <a:miter lim="800000"/>
          <a:headEnd/>
          <a:tailEnd/>
        </a:ln>
      </xdr:spPr>
      <xdr:txBody>
        <a:bodyPr vertOverflow="clip" wrap="square" lIns="36576" tIns="36576" rIns="0" bIns="0" anchor="t" upright="1"/>
        <a:lstStyle/>
        <a:p>
          <a:pPr algn="l" rtl="0">
            <a:defRPr sz="1000"/>
          </a:pPr>
          <a:r>
            <a:rPr lang="en-US" sz="1600" b="1" i="0" u="none" strike="noStrike" baseline="0">
              <a:solidFill>
                <a:srgbClr val="000000"/>
              </a:solidFill>
              <a:latin typeface="Calibri"/>
              <a:cs typeface="Calibri"/>
            </a:rPr>
            <a:t>C</a:t>
          </a:r>
          <a:endParaRPr lang="en-US"/>
        </a:p>
      </xdr:txBody>
    </xdr:sp>
    <xdr:clientData/>
  </xdr:twoCellAnchor>
  <xdr:twoCellAnchor>
    <xdr:from>
      <xdr:col>15</xdr:col>
      <xdr:colOff>85725</xdr:colOff>
      <xdr:row>29</xdr:row>
      <xdr:rowOff>85725</xdr:rowOff>
    </xdr:from>
    <xdr:to>
      <xdr:col>15</xdr:col>
      <xdr:colOff>285750</xdr:colOff>
      <xdr:row>30</xdr:row>
      <xdr:rowOff>180975</xdr:rowOff>
    </xdr:to>
    <xdr:sp macro="" textlink="">
      <xdr:nvSpPr>
        <xdr:cNvPr id="55323" name="Text Box 27"/>
        <xdr:cNvSpPr txBox="1">
          <a:spLocks noChangeArrowheads="1"/>
        </xdr:cNvSpPr>
      </xdr:nvSpPr>
      <xdr:spPr bwMode="auto">
        <a:xfrm>
          <a:off x="8410575" y="5819775"/>
          <a:ext cx="200025" cy="285750"/>
        </a:xfrm>
        <a:prstGeom prst="rect">
          <a:avLst/>
        </a:prstGeom>
        <a:solidFill>
          <a:srgbClr val="FFFFFF"/>
        </a:solidFill>
        <a:ln w="9525">
          <a:solidFill>
            <a:srgbClr val="000000"/>
          </a:solidFill>
          <a:miter lim="800000"/>
          <a:headEnd/>
          <a:tailEnd/>
        </a:ln>
      </xdr:spPr>
      <xdr:txBody>
        <a:bodyPr vertOverflow="clip" wrap="square" lIns="36576" tIns="36576" rIns="0" bIns="0" anchor="t" upright="1"/>
        <a:lstStyle/>
        <a:p>
          <a:pPr algn="l" rtl="0">
            <a:defRPr sz="1000"/>
          </a:pPr>
          <a:r>
            <a:rPr lang="en-US" sz="1600" b="1" i="0" u="none" strike="noStrike" baseline="0">
              <a:solidFill>
                <a:srgbClr val="000000"/>
              </a:solidFill>
              <a:latin typeface="Calibri"/>
              <a:cs typeface="Calibri"/>
            </a:rPr>
            <a:t>D</a:t>
          </a:r>
          <a:endParaRPr lang="en-US"/>
        </a:p>
      </xdr:txBody>
    </xdr:sp>
    <xdr:clientData/>
  </xdr:twoCellAnchor>
  <xdr:twoCellAnchor>
    <xdr:from>
      <xdr:col>15</xdr:col>
      <xdr:colOff>85725</xdr:colOff>
      <xdr:row>12</xdr:row>
      <xdr:rowOff>104775</xdr:rowOff>
    </xdr:from>
    <xdr:to>
      <xdr:col>15</xdr:col>
      <xdr:colOff>285750</xdr:colOff>
      <xdr:row>14</xdr:row>
      <xdr:rowOff>9525</xdr:rowOff>
    </xdr:to>
    <xdr:sp macro="" textlink="">
      <xdr:nvSpPr>
        <xdr:cNvPr id="2" name="Text Box 28"/>
        <xdr:cNvSpPr txBox="1">
          <a:spLocks noChangeArrowheads="1"/>
        </xdr:cNvSpPr>
      </xdr:nvSpPr>
      <xdr:spPr bwMode="auto">
        <a:xfrm>
          <a:off x="8410575" y="2600325"/>
          <a:ext cx="200025" cy="285750"/>
        </a:xfrm>
        <a:prstGeom prst="rect">
          <a:avLst/>
        </a:prstGeom>
        <a:solidFill>
          <a:srgbClr val="FFFFFF"/>
        </a:solidFill>
        <a:ln w="9525">
          <a:solidFill>
            <a:srgbClr val="000000"/>
          </a:solidFill>
          <a:miter lim="800000"/>
          <a:headEnd/>
          <a:tailEnd/>
        </a:ln>
      </xdr:spPr>
      <xdr:txBody>
        <a:bodyPr vertOverflow="clip" wrap="square" lIns="36576" tIns="36576" rIns="0" bIns="0" anchor="t" upright="1"/>
        <a:lstStyle/>
        <a:p>
          <a:pPr algn="l" rtl="0">
            <a:defRPr sz="1000"/>
          </a:pPr>
          <a:r>
            <a:rPr lang="en-US" sz="1600" b="1" i="0" u="none" strike="noStrike" baseline="0">
              <a:solidFill>
                <a:srgbClr val="000000"/>
              </a:solidFill>
              <a:latin typeface="Calibri"/>
              <a:cs typeface="Calibri"/>
            </a:rPr>
            <a:t>B</a:t>
          </a:r>
          <a:endParaRPr lang="en-US"/>
        </a:p>
      </xdr:txBody>
    </xdr:sp>
    <xdr:clientData/>
  </xdr:twoCellAnchor>
  <xdr:twoCellAnchor>
    <xdr:from>
      <xdr:col>0</xdr:col>
      <xdr:colOff>9525</xdr:colOff>
      <xdr:row>40</xdr:row>
      <xdr:rowOff>0</xdr:rowOff>
    </xdr:from>
    <xdr:to>
      <xdr:col>10</xdr:col>
      <xdr:colOff>581025</xdr:colOff>
      <xdr:row>45</xdr:row>
      <xdr:rowOff>123825</xdr:rowOff>
    </xdr:to>
    <xdr:sp macro="" textlink="">
      <xdr:nvSpPr>
        <xdr:cNvPr id="3" name="Text Box 29"/>
        <xdr:cNvSpPr txBox="1">
          <a:spLocks noChangeArrowheads="1"/>
        </xdr:cNvSpPr>
      </xdr:nvSpPr>
      <xdr:spPr bwMode="auto">
        <a:xfrm>
          <a:off x="9525" y="7848600"/>
          <a:ext cx="5848350" cy="1076325"/>
        </a:xfrm>
        <a:prstGeom prst="rect">
          <a:avLst/>
        </a:prstGeom>
        <a:solidFill>
          <a:srgbClr val="FFFFFF"/>
        </a:solidFill>
        <a:ln w="9525">
          <a:solidFill>
            <a:srgbClr val="000000"/>
          </a:solidFill>
          <a:miter lim="800000"/>
          <a:headEnd/>
          <a:tailEnd/>
        </a:ln>
      </xdr:spPr>
      <xdr:txBody>
        <a:bodyPr vertOverflow="clip" wrap="square" lIns="36576" tIns="27432" rIns="0" bIns="0" anchor="t" upright="1"/>
        <a:lstStyle/>
        <a:p>
          <a:pPr algn="l" rtl="0">
            <a:defRPr sz="1000"/>
          </a:pPr>
          <a:r>
            <a:rPr lang="en-US" sz="1200" b="1" i="0" u="none" strike="noStrike" baseline="0">
              <a:solidFill>
                <a:srgbClr val="000000"/>
              </a:solidFill>
              <a:latin typeface="Arial"/>
              <a:cs typeface="Arial"/>
            </a:rPr>
            <a:t>Photo Captions</a:t>
          </a:r>
          <a:r>
            <a:rPr lang="en-US" sz="1200" b="0" i="0" u="none" strike="noStrike" baseline="0">
              <a:solidFill>
                <a:srgbClr val="000000"/>
              </a:solidFill>
              <a:latin typeface="Arial"/>
              <a:cs typeface="Arial"/>
            </a:rPr>
            <a:t>:</a:t>
          </a:r>
        </a:p>
        <a:p>
          <a:pPr algn="l" rtl="0">
            <a:defRPr sz="1000"/>
          </a:pPr>
          <a:r>
            <a:rPr lang="en-US" sz="1200" b="0" i="0" u="none" strike="noStrike" baseline="0">
              <a:solidFill>
                <a:srgbClr val="000000"/>
              </a:solidFill>
              <a:latin typeface="Arial"/>
              <a:cs typeface="Arial"/>
            </a:rPr>
            <a:t>(A) Bitumen (Bit) with Ro,ran of 1.089%. </a:t>
          </a:r>
        </a:p>
        <a:p>
          <a:pPr algn="l" rtl="0">
            <a:defRPr sz="1000"/>
          </a:pPr>
          <a:r>
            <a:rPr lang="en-US" sz="1200" b="0" i="0" u="none" strike="noStrike" baseline="0">
              <a:solidFill>
                <a:srgbClr val="000000"/>
              </a:solidFill>
              <a:latin typeface="Arial"/>
              <a:cs typeface="Arial"/>
            </a:rPr>
            <a:t>(B) Solid bitumen (Bit) deposited between quartz grains (Qz) (BRo,ran=0.90%).</a:t>
          </a:r>
        </a:p>
        <a:p>
          <a:pPr algn="l" rtl="0">
            <a:defRPr sz="1000"/>
          </a:pPr>
          <a:r>
            <a:rPr lang="en-US" sz="1200" b="0" i="0" u="none" strike="noStrike" baseline="0">
              <a:solidFill>
                <a:srgbClr val="000000"/>
              </a:solidFill>
              <a:latin typeface="Arial"/>
              <a:cs typeface="Arial"/>
            </a:rPr>
            <a:t>(C) Also bitumen (Bit) in siliceous matrix (Qz). The BRo,ran is 0.914%.</a:t>
          </a:r>
        </a:p>
        <a:p>
          <a:pPr algn="l" rtl="0">
            <a:defRPr sz="1000"/>
          </a:pPr>
          <a:r>
            <a:rPr lang="en-US" sz="1200" b="0" i="0" u="none" strike="noStrike" baseline="0">
              <a:solidFill>
                <a:srgbClr val="000000"/>
              </a:solidFill>
              <a:latin typeface="Arial"/>
              <a:cs typeface="Arial"/>
            </a:rPr>
            <a:t>(D) Bitumen (Bit) having Ro,ran of 1.187%.                                Qz=Quartz; P=Pyrite.</a:t>
          </a:r>
          <a:endParaRPr lang="en-US"/>
        </a:p>
      </xdr:txBody>
    </xdr:sp>
    <xdr:clientData/>
  </xdr:twoCellAnchor>
  <xdr:twoCellAnchor>
    <xdr:from>
      <xdr:col>0</xdr:col>
      <xdr:colOff>9525</xdr:colOff>
      <xdr:row>32</xdr:row>
      <xdr:rowOff>0</xdr:rowOff>
    </xdr:from>
    <xdr:to>
      <xdr:col>10</xdr:col>
      <xdr:colOff>581025</xdr:colOff>
      <xdr:row>40</xdr:row>
      <xdr:rowOff>0</xdr:rowOff>
    </xdr:to>
    <xdr:sp macro="" textlink="">
      <xdr:nvSpPr>
        <xdr:cNvPr id="4" name="Text Box 30"/>
        <xdr:cNvSpPr txBox="1">
          <a:spLocks noChangeArrowheads="1"/>
        </xdr:cNvSpPr>
      </xdr:nvSpPr>
      <xdr:spPr bwMode="auto">
        <a:xfrm>
          <a:off x="9525" y="6305550"/>
          <a:ext cx="5848350" cy="1543050"/>
        </a:xfrm>
        <a:prstGeom prst="rect">
          <a:avLst/>
        </a:prstGeom>
        <a:solidFill>
          <a:srgbClr val="FFFFFF"/>
        </a:solidFill>
        <a:ln w="9525">
          <a:solidFill>
            <a:srgbClr val="000000"/>
          </a:solidFill>
          <a:miter lim="800000"/>
          <a:headEnd/>
          <a:tailEnd/>
        </a:ln>
      </xdr:spPr>
      <xdr:txBody>
        <a:bodyPr vertOverflow="clip" wrap="square" lIns="36576" tIns="27432" rIns="0" bIns="0" anchor="t" upright="1"/>
        <a:lstStyle/>
        <a:p>
          <a:pPr algn="l" rtl="0">
            <a:defRPr sz="1000"/>
          </a:pPr>
          <a:r>
            <a:rPr lang="en-US" sz="1200" b="1" i="0" u="none" strike="noStrike" baseline="0">
              <a:solidFill>
                <a:srgbClr val="000000"/>
              </a:solidFill>
              <a:latin typeface="Arial"/>
              <a:cs typeface="Arial"/>
            </a:rPr>
            <a:t>General Description</a:t>
          </a:r>
          <a:r>
            <a:rPr lang="en-US" sz="1200" b="0" i="0" u="none" strike="noStrike" baseline="0">
              <a:solidFill>
                <a:srgbClr val="000000"/>
              </a:solidFill>
              <a:latin typeface="Arial"/>
              <a:cs typeface="Arial"/>
            </a:rPr>
            <a:t>: Highly siliceous matrix that is poor in organic matter content. Only few grains were identified as belonging to solid reservoir bitumen. The bitumen mean Ro,ran is 1.02%, which equates to VRo of 1.03% using the Jacob formula. At this Ro value, the organic matter is considered to be thermally mature and in the early upper stage of the oil generation zone. </a:t>
          </a:r>
          <a:endParaRPr lang="en-US"/>
        </a:p>
      </xdr:txBody>
    </xdr:sp>
    <xdr:clientData/>
  </xdr:twoCellAnchor>
  <xdr:twoCellAnchor>
    <xdr:from>
      <xdr:col>0</xdr:col>
      <xdr:colOff>9525</xdr:colOff>
      <xdr:row>12</xdr:row>
      <xdr:rowOff>0</xdr:rowOff>
    </xdr:from>
    <xdr:to>
      <xdr:col>10</xdr:col>
      <xdr:colOff>600075</xdr:colOff>
      <xdr:row>32</xdr:row>
      <xdr:rowOff>0</xdr:rowOff>
    </xdr:to>
    <xdr:graphicFrame macro="">
      <xdr:nvGraphicFramePr>
        <xdr:cNvPr id="55346" name="Chart 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371475</xdr:colOff>
      <xdr:row>36</xdr:row>
      <xdr:rowOff>63500</xdr:rowOff>
    </xdr:from>
    <xdr:to>
      <xdr:col>13</xdr:col>
      <xdr:colOff>57150</xdr:colOff>
      <xdr:row>37</xdr:row>
      <xdr:rowOff>149225</xdr:rowOff>
    </xdr:to>
    <xdr:sp macro="" textlink="">
      <xdr:nvSpPr>
        <xdr:cNvPr id="5" name="Text Box 40"/>
        <xdr:cNvSpPr txBox="1">
          <a:spLocks noChangeArrowheads="1"/>
        </xdr:cNvSpPr>
      </xdr:nvSpPr>
      <xdr:spPr bwMode="auto">
        <a:xfrm>
          <a:off x="6886575" y="7188200"/>
          <a:ext cx="295275" cy="276225"/>
        </a:xfrm>
        <a:prstGeom prst="rect">
          <a:avLst/>
        </a:prstGeom>
        <a:solidFill>
          <a:srgbClr val="FFFFFF"/>
        </a:solidFill>
        <a:ln w="9525">
          <a:solidFill>
            <a:srgbClr val="000000"/>
          </a:solidFill>
          <a:miter lim="800000"/>
          <a:headEnd/>
          <a:tailEnd/>
        </a:ln>
      </xdr:spPr>
      <xdr:txBody>
        <a:bodyPr vertOverflow="clip" wrap="square" lIns="27432" tIns="22860" rIns="0" bIns="0" anchor="ctr" upright="1"/>
        <a:lstStyle/>
        <a:p>
          <a:pPr algn="ctr" rtl="0">
            <a:defRPr sz="1000"/>
          </a:pPr>
          <a:r>
            <a:rPr lang="en-US" sz="1100" b="0" i="0" u="none" strike="noStrike" baseline="0">
              <a:solidFill>
                <a:srgbClr val="000000"/>
              </a:solidFill>
              <a:latin typeface="Calibri"/>
              <a:cs typeface="Calibri"/>
            </a:rPr>
            <a:t>Bit</a:t>
          </a:r>
          <a:endParaRPr lang="en-US"/>
        </a:p>
      </xdr:txBody>
    </xdr:sp>
    <xdr:clientData/>
  </xdr:twoCellAnchor>
  <xdr:twoCellAnchor>
    <xdr:from>
      <xdr:col>12</xdr:col>
      <xdr:colOff>393700</xdr:colOff>
      <xdr:row>19</xdr:row>
      <xdr:rowOff>107950</xdr:rowOff>
    </xdr:from>
    <xdr:to>
      <xdr:col>13</xdr:col>
      <xdr:colOff>79375</xdr:colOff>
      <xdr:row>21</xdr:row>
      <xdr:rowOff>3175</xdr:rowOff>
    </xdr:to>
    <xdr:sp macro="" textlink="">
      <xdr:nvSpPr>
        <xdr:cNvPr id="55337" name="Text Box 41"/>
        <xdr:cNvSpPr txBox="1">
          <a:spLocks noChangeArrowheads="1"/>
        </xdr:cNvSpPr>
      </xdr:nvSpPr>
      <xdr:spPr bwMode="auto">
        <a:xfrm>
          <a:off x="6908800" y="3968750"/>
          <a:ext cx="295275" cy="276225"/>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1100" b="0" i="0" u="none" strike="noStrike" baseline="0">
              <a:solidFill>
                <a:srgbClr val="000000"/>
              </a:solidFill>
              <a:latin typeface="Calibri"/>
              <a:cs typeface="Calibri"/>
            </a:rPr>
            <a:t> Bit</a:t>
          </a:r>
          <a:endParaRPr lang="en-US"/>
        </a:p>
      </xdr:txBody>
    </xdr:sp>
    <xdr:clientData/>
  </xdr:twoCellAnchor>
  <xdr:twoCellAnchor>
    <xdr:from>
      <xdr:col>16</xdr:col>
      <xdr:colOff>390525</xdr:colOff>
      <xdr:row>36</xdr:row>
      <xdr:rowOff>66675</xdr:rowOff>
    </xdr:from>
    <xdr:to>
      <xdr:col>17</xdr:col>
      <xdr:colOff>76200</xdr:colOff>
      <xdr:row>37</xdr:row>
      <xdr:rowOff>152400</xdr:rowOff>
    </xdr:to>
    <xdr:sp macro="" textlink="">
      <xdr:nvSpPr>
        <xdr:cNvPr id="6" name="Text Box 42"/>
        <xdr:cNvSpPr txBox="1">
          <a:spLocks noChangeArrowheads="1"/>
        </xdr:cNvSpPr>
      </xdr:nvSpPr>
      <xdr:spPr bwMode="auto">
        <a:xfrm>
          <a:off x="9344025" y="7191375"/>
          <a:ext cx="295275" cy="276225"/>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1100" b="0" i="0" u="none" strike="noStrike" baseline="0">
              <a:solidFill>
                <a:srgbClr val="000000"/>
              </a:solidFill>
              <a:latin typeface="Calibri"/>
              <a:cs typeface="Calibri"/>
            </a:rPr>
            <a:t> Bit</a:t>
          </a:r>
          <a:endParaRPr lang="en-US"/>
        </a:p>
      </xdr:txBody>
    </xdr:sp>
    <xdr:clientData/>
  </xdr:twoCellAnchor>
  <xdr:twoCellAnchor>
    <xdr:from>
      <xdr:col>16</xdr:col>
      <xdr:colOff>393700</xdr:colOff>
      <xdr:row>19</xdr:row>
      <xdr:rowOff>114300</xdr:rowOff>
    </xdr:from>
    <xdr:to>
      <xdr:col>17</xdr:col>
      <xdr:colOff>79375</xdr:colOff>
      <xdr:row>21</xdr:row>
      <xdr:rowOff>9525</xdr:rowOff>
    </xdr:to>
    <xdr:sp macro="" textlink="">
      <xdr:nvSpPr>
        <xdr:cNvPr id="55339" name="Text Box 43"/>
        <xdr:cNvSpPr txBox="1">
          <a:spLocks noChangeArrowheads="1"/>
        </xdr:cNvSpPr>
      </xdr:nvSpPr>
      <xdr:spPr bwMode="auto">
        <a:xfrm>
          <a:off x="9347200" y="3975100"/>
          <a:ext cx="295275" cy="276225"/>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1100" b="0" i="0" u="none" strike="noStrike" baseline="0">
              <a:solidFill>
                <a:srgbClr val="000000"/>
              </a:solidFill>
              <a:latin typeface="Calibri"/>
              <a:cs typeface="Calibri"/>
            </a:rPr>
            <a:t> Bit</a:t>
          </a:r>
          <a:endParaRPr lang="en-US"/>
        </a:p>
      </xdr:txBody>
    </xdr:sp>
    <xdr:clientData/>
  </xdr:twoCellAnchor>
  <xdr:twoCellAnchor>
    <xdr:from>
      <xdr:col>14</xdr:col>
      <xdr:colOff>52388</xdr:colOff>
      <xdr:row>40</xdr:row>
      <xdr:rowOff>185737</xdr:rowOff>
    </xdr:from>
    <xdr:to>
      <xdr:col>14</xdr:col>
      <xdr:colOff>323057</xdr:colOff>
      <xdr:row>42</xdr:row>
      <xdr:rowOff>34925</xdr:rowOff>
    </xdr:to>
    <xdr:sp macro="" textlink="">
      <xdr:nvSpPr>
        <xdr:cNvPr id="40" name="Text Box 23"/>
        <xdr:cNvSpPr txBox="1">
          <a:spLocks noChangeArrowheads="1"/>
        </xdr:cNvSpPr>
      </xdr:nvSpPr>
      <xdr:spPr bwMode="auto">
        <a:xfrm>
          <a:off x="7779544" y="8055768"/>
          <a:ext cx="270669" cy="230188"/>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1100" b="0" i="0" u="none" strike="noStrike" baseline="0">
              <a:solidFill>
                <a:srgbClr val="000000"/>
              </a:solidFill>
              <a:latin typeface="Calibri"/>
              <a:cs typeface="Calibri"/>
            </a:rPr>
            <a:t> Qz</a:t>
          </a:r>
          <a:endParaRPr lang="en-US"/>
        </a:p>
      </xdr:txBody>
    </xdr:sp>
    <xdr:clientData/>
  </xdr:twoCellAnchor>
  <xdr:twoCellAnchor>
    <xdr:from>
      <xdr:col>11</xdr:col>
      <xdr:colOff>397669</xdr:colOff>
      <xdr:row>39</xdr:row>
      <xdr:rowOff>138112</xdr:rowOff>
    </xdr:from>
    <xdr:to>
      <xdr:col>12</xdr:col>
      <xdr:colOff>61119</xdr:colOff>
      <xdr:row>40</xdr:row>
      <xdr:rowOff>177800</xdr:rowOff>
    </xdr:to>
    <xdr:sp macro="" textlink="">
      <xdr:nvSpPr>
        <xdr:cNvPr id="42" name="Text Box 23"/>
        <xdr:cNvSpPr txBox="1">
          <a:spLocks noChangeArrowheads="1"/>
        </xdr:cNvSpPr>
      </xdr:nvSpPr>
      <xdr:spPr bwMode="auto">
        <a:xfrm>
          <a:off x="6303169" y="7817643"/>
          <a:ext cx="270669" cy="230188"/>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1100" b="0" i="0" u="none" strike="noStrike" baseline="0">
              <a:solidFill>
                <a:srgbClr val="000000"/>
              </a:solidFill>
              <a:latin typeface="Calibri"/>
              <a:cs typeface="Calibri"/>
            </a:rPr>
            <a:t> Qz</a:t>
          </a:r>
          <a:endParaRPr lang="en-US"/>
        </a:p>
      </xdr:txBody>
    </xdr:sp>
    <xdr:clientData/>
  </xdr:twoCellAnchor>
  <xdr:twoCellAnchor>
    <xdr:from>
      <xdr:col>16</xdr:col>
      <xdr:colOff>164306</xdr:colOff>
      <xdr:row>24</xdr:row>
      <xdr:rowOff>154780</xdr:rowOff>
    </xdr:from>
    <xdr:to>
      <xdr:col>16</xdr:col>
      <xdr:colOff>434975</xdr:colOff>
      <xdr:row>26</xdr:row>
      <xdr:rowOff>3968</xdr:rowOff>
    </xdr:to>
    <xdr:sp macro="" textlink="">
      <xdr:nvSpPr>
        <xdr:cNvPr id="44" name="Text Box 23"/>
        <xdr:cNvSpPr txBox="1">
          <a:spLocks noChangeArrowheads="1"/>
        </xdr:cNvSpPr>
      </xdr:nvSpPr>
      <xdr:spPr bwMode="auto">
        <a:xfrm>
          <a:off x="9105900" y="4952999"/>
          <a:ext cx="270669" cy="230188"/>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1100" b="0" i="0" u="none" strike="noStrike" baseline="0">
              <a:solidFill>
                <a:srgbClr val="000000"/>
              </a:solidFill>
              <a:latin typeface="Calibri"/>
              <a:cs typeface="Calibri"/>
            </a:rPr>
            <a:t> Qz</a:t>
          </a:r>
          <a:endParaRPr lang="en-US"/>
        </a:p>
      </xdr:txBody>
    </xdr:sp>
    <xdr:clientData/>
  </xdr:twoCellAnchor>
  <xdr:twoCellAnchor>
    <xdr:from>
      <xdr:col>15</xdr:col>
      <xdr:colOff>204788</xdr:colOff>
      <xdr:row>41</xdr:row>
      <xdr:rowOff>54768</xdr:rowOff>
    </xdr:from>
    <xdr:to>
      <xdr:col>15</xdr:col>
      <xdr:colOff>475457</xdr:colOff>
      <xdr:row>42</xdr:row>
      <xdr:rowOff>94456</xdr:rowOff>
    </xdr:to>
    <xdr:sp macro="" textlink="">
      <xdr:nvSpPr>
        <xdr:cNvPr id="46" name="Text Box 23"/>
        <xdr:cNvSpPr txBox="1">
          <a:spLocks noChangeArrowheads="1"/>
        </xdr:cNvSpPr>
      </xdr:nvSpPr>
      <xdr:spPr bwMode="auto">
        <a:xfrm>
          <a:off x="8539163" y="8115299"/>
          <a:ext cx="270669" cy="230188"/>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1100" b="0" i="0" u="none" strike="noStrike" baseline="0">
              <a:solidFill>
                <a:srgbClr val="000000"/>
              </a:solidFill>
              <a:latin typeface="Calibri"/>
              <a:cs typeface="Calibri"/>
            </a:rPr>
            <a:t> Qz</a:t>
          </a:r>
          <a:endParaRPr lang="en-US"/>
        </a:p>
      </xdr:txBody>
    </xdr:sp>
    <xdr:clientData/>
  </xdr:twoCellAnchor>
  <xdr:twoCellAnchor>
    <xdr:from>
      <xdr:col>11</xdr:col>
      <xdr:colOff>552450</xdr:colOff>
      <xdr:row>25</xdr:row>
      <xdr:rowOff>126205</xdr:rowOff>
    </xdr:from>
    <xdr:to>
      <xdr:col>12</xdr:col>
      <xdr:colOff>215900</xdr:colOff>
      <xdr:row>26</xdr:row>
      <xdr:rowOff>165893</xdr:rowOff>
    </xdr:to>
    <xdr:sp macro="" textlink="">
      <xdr:nvSpPr>
        <xdr:cNvPr id="48" name="Text Box 23"/>
        <xdr:cNvSpPr txBox="1">
          <a:spLocks noChangeArrowheads="1"/>
        </xdr:cNvSpPr>
      </xdr:nvSpPr>
      <xdr:spPr bwMode="auto">
        <a:xfrm>
          <a:off x="6457950" y="5114924"/>
          <a:ext cx="270669" cy="230188"/>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1100" b="0" i="0" u="none" strike="noStrike" baseline="0">
              <a:solidFill>
                <a:srgbClr val="000000"/>
              </a:solidFill>
              <a:latin typeface="Calibri"/>
              <a:cs typeface="Calibri"/>
            </a:rPr>
            <a:t> Qz</a:t>
          </a:r>
          <a:endParaRPr lang="en-US"/>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11</xdr:col>
      <xdr:colOff>0</xdr:colOff>
      <xdr:row>11</xdr:row>
      <xdr:rowOff>200025</xdr:rowOff>
    </xdr:from>
    <xdr:to>
      <xdr:col>14</xdr:col>
      <xdr:colOff>533400</xdr:colOff>
      <xdr:row>28</xdr:row>
      <xdr:rowOff>95250</xdr:rowOff>
    </xdr:to>
    <xdr:pic>
      <xdr:nvPicPr>
        <xdr:cNvPr id="54301" name="Picture 29" descr="\\clh-dfs\CORELAB\PetServ\Res-Geo\TGentzis\VRo measurements\377-12\3.jpg"/>
        <xdr:cNvPicPr>
          <a:picLocks noChangeAspect="1" noChangeArrowheads="1"/>
        </xdr:cNvPicPr>
      </xdr:nvPicPr>
      <xdr:blipFill>
        <a:blip xmlns:r="http://schemas.openxmlformats.org/officeDocument/2006/relationships" r:embed="rId1" cstate="print"/>
        <a:srcRect/>
        <a:stretch>
          <a:fillRect/>
        </a:stretch>
      </xdr:blipFill>
      <xdr:spPr bwMode="auto">
        <a:xfrm>
          <a:off x="5886450" y="2495550"/>
          <a:ext cx="2362200" cy="3143250"/>
        </a:xfrm>
        <a:prstGeom prst="rect">
          <a:avLst/>
        </a:prstGeom>
        <a:noFill/>
        <a:ln w="9525">
          <a:solidFill>
            <a:srgbClr val="000000"/>
          </a:solidFill>
          <a:miter lim="800000"/>
          <a:headEnd/>
          <a:tailEnd/>
        </a:ln>
      </xdr:spPr>
    </xdr:pic>
    <xdr:clientData/>
  </xdr:twoCellAnchor>
  <xdr:twoCellAnchor editAs="oneCell">
    <xdr:from>
      <xdr:col>15</xdr:col>
      <xdr:colOff>0</xdr:colOff>
      <xdr:row>11</xdr:row>
      <xdr:rowOff>200025</xdr:rowOff>
    </xdr:from>
    <xdr:to>
      <xdr:col>18</xdr:col>
      <xdr:colOff>533400</xdr:colOff>
      <xdr:row>28</xdr:row>
      <xdr:rowOff>95250</xdr:rowOff>
    </xdr:to>
    <xdr:pic>
      <xdr:nvPicPr>
        <xdr:cNvPr id="54302" name="Picture 30" descr="\\clh-dfs\CORELAB\PetServ\Res-Geo\TGentzis\VRo measurements\377-12\4.jpg"/>
        <xdr:cNvPicPr>
          <a:picLocks noChangeAspect="1" noChangeArrowheads="1"/>
        </xdr:cNvPicPr>
      </xdr:nvPicPr>
      <xdr:blipFill>
        <a:blip xmlns:r="http://schemas.openxmlformats.org/officeDocument/2006/relationships" r:embed="rId2" cstate="print"/>
        <a:srcRect/>
        <a:stretch>
          <a:fillRect/>
        </a:stretch>
      </xdr:blipFill>
      <xdr:spPr bwMode="auto">
        <a:xfrm>
          <a:off x="8324850" y="2495550"/>
          <a:ext cx="2362200" cy="3143250"/>
        </a:xfrm>
        <a:prstGeom prst="rect">
          <a:avLst/>
        </a:prstGeom>
        <a:noFill/>
        <a:ln w="9525">
          <a:solidFill>
            <a:srgbClr val="000000"/>
          </a:solidFill>
          <a:miter lim="800000"/>
          <a:headEnd/>
          <a:tailEnd/>
        </a:ln>
      </xdr:spPr>
    </xdr:pic>
    <xdr:clientData/>
  </xdr:twoCellAnchor>
  <xdr:twoCellAnchor editAs="oneCell">
    <xdr:from>
      <xdr:col>11</xdr:col>
      <xdr:colOff>0</xdr:colOff>
      <xdr:row>28</xdr:row>
      <xdr:rowOff>190500</xdr:rowOff>
    </xdr:from>
    <xdr:to>
      <xdr:col>14</xdr:col>
      <xdr:colOff>533400</xdr:colOff>
      <xdr:row>45</xdr:row>
      <xdr:rowOff>76200</xdr:rowOff>
    </xdr:to>
    <xdr:pic>
      <xdr:nvPicPr>
        <xdr:cNvPr id="54303" name="Picture 31" descr="\\clh-dfs\CORELAB\PetServ\Res-Geo\TGentzis\VRo measurements\377-12\7.jpg"/>
        <xdr:cNvPicPr>
          <a:picLocks noChangeAspect="1" noChangeArrowheads="1"/>
        </xdr:cNvPicPr>
      </xdr:nvPicPr>
      <xdr:blipFill>
        <a:blip xmlns:r="http://schemas.openxmlformats.org/officeDocument/2006/relationships" r:embed="rId3" cstate="print"/>
        <a:srcRect/>
        <a:stretch>
          <a:fillRect/>
        </a:stretch>
      </xdr:blipFill>
      <xdr:spPr bwMode="auto">
        <a:xfrm>
          <a:off x="5886450" y="5734050"/>
          <a:ext cx="2362200" cy="3143250"/>
        </a:xfrm>
        <a:prstGeom prst="rect">
          <a:avLst/>
        </a:prstGeom>
        <a:noFill/>
        <a:ln w="9525">
          <a:solidFill>
            <a:srgbClr val="000000"/>
          </a:solidFill>
          <a:miter lim="800000"/>
          <a:headEnd/>
          <a:tailEnd/>
        </a:ln>
      </xdr:spPr>
    </xdr:pic>
    <xdr:clientData/>
  </xdr:twoCellAnchor>
  <xdr:twoCellAnchor editAs="oneCell">
    <xdr:from>
      <xdr:col>15</xdr:col>
      <xdr:colOff>0</xdr:colOff>
      <xdr:row>28</xdr:row>
      <xdr:rowOff>190500</xdr:rowOff>
    </xdr:from>
    <xdr:to>
      <xdr:col>18</xdr:col>
      <xdr:colOff>533400</xdr:colOff>
      <xdr:row>45</xdr:row>
      <xdr:rowOff>76200</xdr:rowOff>
    </xdr:to>
    <xdr:pic>
      <xdr:nvPicPr>
        <xdr:cNvPr id="54304" name="Picture 32" descr="\\clh-dfs\CORELAB\PetServ\Res-Geo\TGentzis\VRo measurements\377-12\8.jpg"/>
        <xdr:cNvPicPr>
          <a:picLocks noChangeAspect="1" noChangeArrowheads="1"/>
        </xdr:cNvPicPr>
      </xdr:nvPicPr>
      <xdr:blipFill>
        <a:blip xmlns:r="http://schemas.openxmlformats.org/officeDocument/2006/relationships" r:embed="rId4" cstate="print"/>
        <a:srcRect/>
        <a:stretch>
          <a:fillRect/>
        </a:stretch>
      </xdr:blipFill>
      <xdr:spPr bwMode="auto">
        <a:xfrm>
          <a:off x="8324850" y="5734050"/>
          <a:ext cx="2362200" cy="3143250"/>
        </a:xfrm>
        <a:prstGeom prst="rect">
          <a:avLst/>
        </a:prstGeom>
        <a:noFill/>
        <a:ln w="9525">
          <a:solidFill>
            <a:srgbClr val="000000"/>
          </a:solidFill>
          <a:miter lim="800000"/>
          <a:headEnd/>
          <a:tailEnd/>
        </a:ln>
      </xdr:spPr>
    </xdr:pic>
    <xdr:clientData/>
  </xdr:twoCellAnchor>
  <xdr:twoCellAnchor editAs="oneCell">
    <xdr:from>
      <xdr:col>17</xdr:col>
      <xdr:colOff>390525</xdr:colOff>
      <xdr:row>0</xdr:row>
      <xdr:rowOff>104775</xdr:rowOff>
    </xdr:from>
    <xdr:to>
      <xdr:col>18</xdr:col>
      <xdr:colOff>523875</xdr:colOff>
      <xdr:row>4</xdr:row>
      <xdr:rowOff>66675</xdr:rowOff>
    </xdr:to>
    <xdr:pic>
      <xdr:nvPicPr>
        <xdr:cNvPr id="54305" name="Picture 3" descr="CL Logo 2"/>
        <xdr:cNvPicPr>
          <a:picLocks noChangeAspect="1" noChangeArrowheads="1"/>
        </xdr:cNvPicPr>
      </xdr:nvPicPr>
      <xdr:blipFill>
        <a:blip xmlns:r="http://schemas.openxmlformats.org/officeDocument/2006/relationships" r:embed="rId5" cstate="print"/>
        <a:srcRect/>
        <a:stretch>
          <a:fillRect/>
        </a:stretch>
      </xdr:blipFill>
      <xdr:spPr bwMode="auto">
        <a:xfrm>
          <a:off x="9934575" y="104775"/>
          <a:ext cx="742950" cy="857250"/>
        </a:xfrm>
        <a:prstGeom prst="rect">
          <a:avLst/>
        </a:prstGeom>
        <a:noFill/>
        <a:ln w="9525">
          <a:noFill/>
          <a:miter lim="800000"/>
          <a:headEnd/>
          <a:tailEnd/>
        </a:ln>
      </xdr:spPr>
    </xdr:pic>
    <xdr:clientData/>
  </xdr:twoCellAnchor>
  <xdr:twoCellAnchor>
    <xdr:from>
      <xdr:col>14</xdr:col>
      <xdr:colOff>419100</xdr:colOff>
      <xdr:row>11</xdr:row>
      <xdr:rowOff>66675</xdr:rowOff>
    </xdr:from>
    <xdr:to>
      <xdr:col>15</xdr:col>
      <xdr:colOff>276225</xdr:colOff>
      <xdr:row>12</xdr:row>
      <xdr:rowOff>152400</xdr:rowOff>
    </xdr:to>
    <xdr:grpSp>
      <xdr:nvGrpSpPr>
        <xdr:cNvPr id="54306" name="Group 2"/>
        <xdr:cNvGrpSpPr>
          <a:grpSpLocks/>
        </xdr:cNvGrpSpPr>
      </xdr:nvGrpSpPr>
      <xdr:grpSpPr bwMode="auto">
        <a:xfrm>
          <a:off x="8134350" y="2362200"/>
          <a:ext cx="466725" cy="285750"/>
          <a:chOff x="863" y="870"/>
          <a:chExt cx="49" cy="30"/>
        </a:xfrm>
      </xdr:grpSpPr>
      <xdr:grpSp>
        <xdr:nvGrpSpPr>
          <xdr:cNvPr id="54334" name="Group 3"/>
          <xdr:cNvGrpSpPr>
            <a:grpSpLocks/>
          </xdr:cNvGrpSpPr>
        </xdr:nvGrpSpPr>
        <xdr:grpSpPr bwMode="auto">
          <a:xfrm>
            <a:off x="866" y="870"/>
            <a:ext cx="40" cy="9"/>
            <a:chOff x="866" y="870"/>
            <a:chExt cx="40" cy="9"/>
          </a:xfrm>
        </xdr:grpSpPr>
        <xdr:sp macro="" textlink="">
          <xdr:nvSpPr>
            <xdr:cNvPr id="54336" name="Line 4"/>
            <xdr:cNvSpPr>
              <a:spLocks noChangeShapeType="1"/>
            </xdr:cNvSpPr>
          </xdr:nvSpPr>
          <xdr:spPr bwMode="auto">
            <a:xfrm>
              <a:off x="887" y="873"/>
              <a:ext cx="0" cy="5"/>
            </a:xfrm>
            <a:prstGeom prst="line">
              <a:avLst/>
            </a:prstGeom>
            <a:noFill/>
            <a:ln w="9525">
              <a:solidFill>
                <a:srgbClr val="000000"/>
              </a:solidFill>
              <a:round/>
              <a:headEnd/>
              <a:tailEnd/>
            </a:ln>
          </xdr:spPr>
        </xdr:sp>
        <xdr:sp macro="" textlink="">
          <xdr:nvSpPr>
            <xdr:cNvPr id="54337" name="Line 5"/>
            <xdr:cNvSpPr>
              <a:spLocks noChangeShapeType="1"/>
            </xdr:cNvSpPr>
          </xdr:nvSpPr>
          <xdr:spPr bwMode="auto">
            <a:xfrm>
              <a:off x="866" y="870"/>
              <a:ext cx="0" cy="9"/>
            </a:xfrm>
            <a:prstGeom prst="line">
              <a:avLst/>
            </a:prstGeom>
            <a:noFill/>
            <a:ln w="9525">
              <a:solidFill>
                <a:srgbClr val="000000"/>
              </a:solidFill>
              <a:round/>
              <a:headEnd/>
              <a:tailEnd/>
            </a:ln>
          </xdr:spPr>
        </xdr:sp>
        <xdr:sp macro="" textlink="">
          <xdr:nvSpPr>
            <xdr:cNvPr id="54338" name="Line 6"/>
            <xdr:cNvSpPr>
              <a:spLocks noChangeShapeType="1"/>
            </xdr:cNvSpPr>
          </xdr:nvSpPr>
          <xdr:spPr bwMode="auto">
            <a:xfrm>
              <a:off x="887" y="879"/>
              <a:ext cx="19" cy="0"/>
            </a:xfrm>
            <a:prstGeom prst="line">
              <a:avLst/>
            </a:prstGeom>
            <a:noFill/>
            <a:ln w="9525">
              <a:solidFill>
                <a:srgbClr val="000000"/>
              </a:solidFill>
              <a:round/>
              <a:headEnd/>
              <a:tailEnd/>
            </a:ln>
          </xdr:spPr>
        </xdr:sp>
      </xdr:grpSp>
      <xdr:sp macro="" textlink="">
        <xdr:nvSpPr>
          <xdr:cNvPr id="54279" name="Text Box 7"/>
          <xdr:cNvSpPr txBox="1">
            <a:spLocks noChangeArrowheads="1"/>
          </xdr:cNvSpPr>
        </xdr:nvSpPr>
        <xdr:spPr bwMode="auto">
          <a:xfrm>
            <a:off x="863" y="876"/>
            <a:ext cx="49" cy="24"/>
          </a:xfrm>
          <a:prstGeom prst="rect">
            <a:avLst/>
          </a:prstGeom>
          <a:noFill/>
          <a:ln>
            <a:noFill/>
          </a:ln>
          <a:extLst>
            <a:ext uri="{909E8E84-426E-40DD-AFC4-6F175D3DCCD1}"/>
            <a:ext uri="{91240B29-F687-4F45-9708-019B960494DF}"/>
          </a:extLst>
        </xdr:spPr>
        <xdr:txBody>
          <a:bodyPr vertOverflow="clip" wrap="square" lIns="27432" tIns="22860" rIns="0" bIns="0" anchor="t" upright="1"/>
          <a:lstStyle/>
          <a:p>
            <a:pPr algn="l" rtl="0">
              <a:defRPr sz="1000"/>
            </a:pPr>
            <a:r>
              <a:rPr lang="en-US" sz="1200" b="0" i="0" u="none" strike="noStrike" baseline="0">
                <a:solidFill>
                  <a:srgbClr val="000000"/>
                </a:solidFill>
                <a:latin typeface="Calibri"/>
                <a:cs typeface="Calibri"/>
              </a:rPr>
              <a:t> microns um</a:t>
            </a:r>
            <a:endParaRPr lang="en-US"/>
          </a:p>
        </xdr:txBody>
      </xdr:sp>
    </xdr:grpSp>
    <xdr:clientData/>
  </xdr:twoCellAnchor>
  <xdr:twoCellAnchor>
    <xdr:from>
      <xdr:col>14</xdr:col>
      <xdr:colOff>457200</xdr:colOff>
      <xdr:row>11</xdr:row>
      <xdr:rowOff>152400</xdr:rowOff>
    </xdr:from>
    <xdr:to>
      <xdr:col>15</xdr:col>
      <xdr:colOff>28575</xdr:colOff>
      <xdr:row>11</xdr:row>
      <xdr:rowOff>152400</xdr:rowOff>
    </xdr:to>
    <xdr:sp macro="" textlink="">
      <xdr:nvSpPr>
        <xdr:cNvPr id="54307" name="Line 8"/>
        <xdr:cNvSpPr>
          <a:spLocks noChangeShapeType="1"/>
        </xdr:cNvSpPr>
      </xdr:nvSpPr>
      <xdr:spPr bwMode="auto">
        <a:xfrm>
          <a:off x="8172450" y="2447925"/>
          <a:ext cx="180975" cy="0"/>
        </a:xfrm>
        <a:prstGeom prst="line">
          <a:avLst/>
        </a:prstGeom>
        <a:noFill/>
        <a:ln w="9525">
          <a:solidFill>
            <a:srgbClr val="000000"/>
          </a:solidFill>
          <a:round/>
          <a:headEnd/>
          <a:tailEnd/>
        </a:ln>
      </xdr:spPr>
    </xdr:sp>
    <xdr:clientData/>
  </xdr:twoCellAnchor>
  <xdr:twoCellAnchor>
    <xdr:from>
      <xdr:col>15</xdr:col>
      <xdr:colOff>228600</xdr:colOff>
      <xdr:row>11</xdr:row>
      <xdr:rowOff>66675</xdr:rowOff>
    </xdr:from>
    <xdr:to>
      <xdr:col>15</xdr:col>
      <xdr:colOff>228600</xdr:colOff>
      <xdr:row>11</xdr:row>
      <xdr:rowOff>152400</xdr:rowOff>
    </xdr:to>
    <xdr:sp macro="" textlink="">
      <xdr:nvSpPr>
        <xdr:cNvPr id="54308" name="Line 9"/>
        <xdr:cNvSpPr>
          <a:spLocks noChangeShapeType="1"/>
        </xdr:cNvSpPr>
      </xdr:nvSpPr>
      <xdr:spPr bwMode="auto">
        <a:xfrm>
          <a:off x="8553450" y="2362200"/>
          <a:ext cx="0" cy="85725"/>
        </a:xfrm>
        <a:prstGeom prst="line">
          <a:avLst/>
        </a:prstGeom>
        <a:noFill/>
        <a:ln w="9525">
          <a:solidFill>
            <a:srgbClr val="000000"/>
          </a:solidFill>
          <a:round/>
          <a:headEnd/>
          <a:tailEnd/>
        </a:ln>
      </xdr:spPr>
    </xdr:sp>
    <xdr:clientData/>
  </xdr:twoCellAnchor>
  <xdr:twoCellAnchor>
    <xdr:from>
      <xdr:col>16</xdr:col>
      <xdr:colOff>38100</xdr:colOff>
      <xdr:row>16</xdr:row>
      <xdr:rowOff>142875</xdr:rowOff>
    </xdr:from>
    <xdr:to>
      <xdr:col>16</xdr:col>
      <xdr:colOff>495300</xdr:colOff>
      <xdr:row>20</xdr:row>
      <xdr:rowOff>9525</xdr:rowOff>
    </xdr:to>
    <xdr:sp macro="" textlink="">
      <xdr:nvSpPr>
        <xdr:cNvPr id="54309" name="Line 13"/>
        <xdr:cNvSpPr>
          <a:spLocks noChangeShapeType="1"/>
        </xdr:cNvSpPr>
      </xdr:nvSpPr>
      <xdr:spPr bwMode="auto">
        <a:xfrm flipH="1" flipV="1">
          <a:off x="8972550" y="3400425"/>
          <a:ext cx="457200" cy="628650"/>
        </a:xfrm>
        <a:prstGeom prst="line">
          <a:avLst/>
        </a:prstGeom>
        <a:noFill/>
        <a:ln w="9525">
          <a:solidFill>
            <a:srgbClr val="FFFFFF"/>
          </a:solidFill>
          <a:round/>
          <a:headEnd/>
          <a:tailEnd type="triangle" w="med" len="med"/>
        </a:ln>
      </xdr:spPr>
    </xdr:sp>
    <xdr:clientData/>
  </xdr:twoCellAnchor>
  <xdr:twoCellAnchor>
    <xdr:from>
      <xdr:col>12</xdr:col>
      <xdr:colOff>571500</xdr:colOff>
      <xdr:row>37</xdr:row>
      <xdr:rowOff>47625</xdr:rowOff>
    </xdr:from>
    <xdr:to>
      <xdr:col>13</xdr:col>
      <xdr:colOff>581025</xdr:colOff>
      <xdr:row>37</xdr:row>
      <xdr:rowOff>142875</xdr:rowOff>
    </xdr:to>
    <xdr:sp macro="" textlink="">
      <xdr:nvSpPr>
        <xdr:cNvPr id="54310" name="Line 15"/>
        <xdr:cNvSpPr>
          <a:spLocks noChangeShapeType="1"/>
        </xdr:cNvSpPr>
      </xdr:nvSpPr>
      <xdr:spPr bwMode="auto">
        <a:xfrm>
          <a:off x="7067550" y="7324725"/>
          <a:ext cx="619125" cy="95250"/>
        </a:xfrm>
        <a:prstGeom prst="line">
          <a:avLst/>
        </a:prstGeom>
        <a:noFill/>
        <a:ln w="9525">
          <a:solidFill>
            <a:srgbClr val="FFFFFF"/>
          </a:solidFill>
          <a:round/>
          <a:headEnd/>
          <a:tailEnd type="triangle" w="med" len="med"/>
        </a:ln>
      </xdr:spPr>
    </xdr:sp>
    <xdr:clientData/>
  </xdr:twoCellAnchor>
  <xdr:twoCellAnchor>
    <xdr:from>
      <xdr:col>12</xdr:col>
      <xdr:colOff>523875</xdr:colOff>
      <xdr:row>20</xdr:row>
      <xdr:rowOff>152400</xdr:rowOff>
    </xdr:from>
    <xdr:to>
      <xdr:col>13</xdr:col>
      <xdr:colOff>66675</xdr:colOff>
      <xdr:row>23</xdr:row>
      <xdr:rowOff>0</xdr:rowOff>
    </xdr:to>
    <xdr:sp macro="" textlink="">
      <xdr:nvSpPr>
        <xdr:cNvPr id="54311" name="Line 16"/>
        <xdr:cNvSpPr>
          <a:spLocks noChangeShapeType="1"/>
        </xdr:cNvSpPr>
      </xdr:nvSpPr>
      <xdr:spPr bwMode="auto">
        <a:xfrm>
          <a:off x="7019925" y="4171950"/>
          <a:ext cx="152400" cy="419100"/>
        </a:xfrm>
        <a:prstGeom prst="line">
          <a:avLst/>
        </a:prstGeom>
        <a:noFill/>
        <a:ln w="9525">
          <a:solidFill>
            <a:srgbClr val="FFFFFF"/>
          </a:solidFill>
          <a:round/>
          <a:headEnd/>
          <a:tailEnd type="triangle" w="med" len="med"/>
        </a:ln>
      </xdr:spPr>
    </xdr:sp>
    <xdr:clientData/>
  </xdr:twoCellAnchor>
  <xdr:twoCellAnchor>
    <xdr:from>
      <xdr:col>16</xdr:col>
      <xdr:colOff>419100</xdr:colOff>
      <xdr:row>34</xdr:row>
      <xdr:rowOff>38100</xdr:rowOff>
    </xdr:from>
    <xdr:to>
      <xdr:col>16</xdr:col>
      <xdr:colOff>514350</xdr:colOff>
      <xdr:row>36</xdr:row>
      <xdr:rowOff>76200</xdr:rowOff>
    </xdr:to>
    <xdr:sp macro="" textlink="">
      <xdr:nvSpPr>
        <xdr:cNvPr id="54312" name="Line 18"/>
        <xdr:cNvSpPr>
          <a:spLocks noChangeShapeType="1"/>
        </xdr:cNvSpPr>
      </xdr:nvSpPr>
      <xdr:spPr bwMode="auto">
        <a:xfrm flipH="1" flipV="1">
          <a:off x="9353550" y="6743700"/>
          <a:ext cx="95250" cy="419100"/>
        </a:xfrm>
        <a:prstGeom prst="line">
          <a:avLst/>
        </a:prstGeom>
        <a:noFill/>
        <a:ln w="9525">
          <a:solidFill>
            <a:srgbClr val="FFFFFF"/>
          </a:solidFill>
          <a:round/>
          <a:headEnd/>
          <a:tailEnd type="triangle" w="med" len="med"/>
        </a:ln>
      </xdr:spPr>
    </xdr:sp>
    <xdr:clientData/>
  </xdr:twoCellAnchor>
  <xdr:twoCellAnchor>
    <xdr:from>
      <xdr:col>16</xdr:col>
      <xdr:colOff>307975</xdr:colOff>
      <xdr:row>24</xdr:row>
      <xdr:rowOff>38100</xdr:rowOff>
    </xdr:from>
    <xdr:to>
      <xdr:col>16</xdr:col>
      <xdr:colOff>508000</xdr:colOff>
      <xdr:row>25</xdr:row>
      <xdr:rowOff>38100</xdr:rowOff>
    </xdr:to>
    <xdr:sp macro="" textlink="">
      <xdr:nvSpPr>
        <xdr:cNvPr id="54291" name="Text Box 19"/>
        <xdr:cNvSpPr txBox="1">
          <a:spLocks noChangeArrowheads="1"/>
        </xdr:cNvSpPr>
      </xdr:nvSpPr>
      <xdr:spPr bwMode="auto">
        <a:xfrm>
          <a:off x="9236075" y="4851400"/>
          <a:ext cx="200025" cy="190500"/>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1100" b="0" i="0" u="none" strike="noStrike" baseline="0">
              <a:solidFill>
                <a:srgbClr val="000000"/>
              </a:solidFill>
              <a:latin typeface="Calibri"/>
              <a:cs typeface="Calibri"/>
            </a:rPr>
            <a:t> P</a:t>
          </a:r>
          <a:endParaRPr lang="en-US"/>
        </a:p>
      </xdr:txBody>
    </xdr:sp>
    <xdr:clientData/>
  </xdr:twoCellAnchor>
  <xdr:twoCellAnchor>
    <xdr:from>
      <xdr:col>16</xdr:col>
      <xdr:colOff>352425</xdr:colOff>
      <xdr:row>22</xdr:row>
      <xdr:rowOff>152400</xdr:rowOff>
    </xdr:from>
    <xdr:to>
      <xdr:col>16</xdr:col>
      <xdr:colOff>400050</xdr:colOff>
      <xdr:row>24</xdr:row>
      <xdr:rowOff>38100</xdr:rowOff>
    </xdr:to>
    <xdr:sp macro="" textlink="">
      <xdr:nvSpPr>
        <xdr:cNvPr id="54314" name="Line 20"/>
        <xdr:cNvSpPr>
          <a:spLocks noChangeShapeType="1"/>
        </xdr:cNvSpPr>
      </xdr:nvSpPr>
      <xdr:spPr bwMode="auto">
        <a:xfrm flipH="1" flipV="1">
          <a:off x="9286875" y="4552950"/>
          <a:ext cx="47625" cy="266700"/>
        </a:xfrm>
        <a:prstGeom prst="line">
          <a:avLst/>
        </a:prstGeom>
        <a:noFill/>
        <a:ln w="9525">
          <a:solidFill>
            <a:srgbClr val="FFFFFF"/>
          </a:solidFill>
          <a:round/>
          <a:headEnd/>
          <a:tailEnd type="triangle" w="med" len="med"/>
        </a:ln>
      </xdr:spPr>
    </xdr:sp>
    <xdr:clientData/>
  </xdr:twoCellAnchor>
  <xdr:twoCellAnchor>
    <xdr:from>
      <xdr:col>13</xdr:col>
      <xdr:colOff>794</xdr:colOff>
      <xdr:row>42</xdr:row>
      <xdr:rowOff>169863</xdr:rowOff>
    </xdr:from>
    <xdr:to>
      <xdr:col>13</xdr:col>
      <xdr:colOff>210344</xdr:colOff>
      <xdr:row>43</xdr:row>
      <xdr:rowOff>160338</xdr:rowOff>
    </xdr:to>
    <xdr:sp macro="" textlink="">
      <xdr:nvSpPr>
        <xdr:cNvPr id="54293" name="Text Box 21"/>
        <xdr:cNvSpPr txBox="1">
          <a:spLocks noChangeArrowheads="1"/>
        </xdr:cNvSpPr>
      </xdr:nvSpPr>
      <xdr:spPr bwMode="auto">
        <a:xfrm>
          <a:off x="7049294" y="8420894"/>
          <a:ext cx="209550" cy="180975"/>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1100" b="0" i="0" u="none" strike="noStrike" baseline="0">
              <a:solidFill>
                <a:srgbClr val="000000"/>
              </a:solidFill>
              <a:latin typeface="Calibri"/>
              <a:cs typeface="Calibri"/>
            </a:rPr>
            <a:t> P</a:t>
          </a:r>
          <a:endParaRPr lang="en-US"/>
        </a:p>
      </xdr:txBody>
    </xdr:sp>
    <xdr:clientData/>
  </xdr:twoCellAnchor>
  <xdr:twoCellAnchor>
    <xdr:from>
      <xdr:col>17</xdr:col>
      <xdr:colOff>485775</xdr:colOff>
      <xdr:row>33</xdr:row>
      <xdr:rowOff>76200</xdr:rowOff>
    </xdr:from>
    <xdr:to>
      <xdr:col>18</xdr:col>
      <xdr:colOff>9525</xdr:colOff>
      <xdr:row>34</xdr:row>
      <xdr:rowOff>133350</xdr:rowOff>
    </xdr:to>
    <xdr:sp macro="" textlink="">
      <xdr:nvSpPr>
        <xdr:cNvPr id="54316" name="Line 22"/>
        <xdr:cNvSpPr>
          <a:spLocks noChangeShapeType="1"/>
        </xdr:cNvSpPr>
      </xdr:nvSpPr>
      <xdr:spPr bwMode="auto">
        <a:xfrm flipH="1">
          <a:off x="10029825" y="6591300"/>
          <a:ext cx="133350" cy="247650"/>
        </a:xfrm>
        <a:prstGeom prst="line">
          <a:avLst/>
        </a:prstGeom>
        <a:noFill/>
        <a:ln w="9525">
          <a:solidFill>
            <a:srgbClr val="FFFFFF"/>
          </a:solidFill>
          <a:round/>
          <a:headEnd/>
          <a:tailEnd type="triangle" w="med" len="med"/>
        </a:ln>
      </xdr:spPr>
    </xdr:sp>
    <xdr:clientData/>
  </xdr:twoCellAnchor>
  <xdr:twoCellAnchor>
    <xdr:from>
      <xdr:col>17</xdr:col>
      <xdr:colOff>534193</xdr:colOff>
      <xdr:row>32</xdr:row>
      <xdr:rowOff>47625</xdr:rowOff>
    </xdr:from>
    <xdr:to>
      <xdr:col>18</xdr:col>
      <xdr:colOff>178593</xdr:colOff>
      <xdr:row>33</xdr:row>
      <xdr:rowOff>45244</xdr:rowOff>
    </xdr:to>
    <xdr:sp macro="" textlink="">
      <xdr:nvSpPr>
        <xdr:cNvPr id="54295" name="Text Box 23"/>
        <xdr:cNvSpPr txBox="1">
          <a:spLocks noChangeArrowheads="1"/>
        </xdr:cNvSpPr>
      </xdr:nvSpPr>
      <xdr:spPr bwMode="auto">
        <a:xfrm>
          <a:off x="10011568" y="6369844"/>
          <a:ext cx="251619" cy="211931"/>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1100" b="0" i="0" u="none" strike="noStrike" baseline="0">
              <a:solidFill>
                <a:srgbClr val="000000"/>
              </a:solidFill>
              <a:latin typeface="Calibri"/>
              <a:cs typeface="Calibri"/>
            </a:rPr>
            <a:t> Th</a:t>
          </a:r>
          <a:endParaRPr lang="en-US"/>
        </a:p>
      </xdr:txBody>
    </xdr:sp>
    <xdr:clientData/>
  </xdr:twoCellAnchor>
  <xdr:twoCellAnchor>
    <xdr:from>
      <xdr:col>11</xdr:col>
      <xdr:colOff>66675</xdr:colOff>
      <xdr:row>12</xdr:row>
      <xdr:rowOff>85725</xdr:rowOff>
    </xdr:from>
    <xdr:to>
      <xdr:col>11</xdr:col>
      <xdr:colOff>266700</xdr:colOff>
      <xdr:row>13</xdr:row>
      <xdr:rowOff>180975</xdr:rowOff>
    </xdr:to>
    <xdr:sp macro="" textlink="">
      <xdr:nvSpPr>
        <xdr:cNvPr id="54297" name="Text Box 25"/>
        <xdr:cNvSpPr txBox="1">
          <a:spLocks noChangeArrowheads="1"/>
        </xdr:cNvSpPr>
      </xdr:nvSpPr>
      <xdr:spPr bwMode="auto">
        <a:xfrm>
          <a:off x="5924550" y="2581275"/>
          <a:ext cx="200025" cy="285750"/>
        </a:xfrm>
        <a:prstGeom prst="rect">
          <a:avLst/>
        </a:prstGeom>
        <a:solidFill>
          <a:srgbClr val="FFFFFF"/>
        </a:solidFill>
        <a:ln w="9525">
          <a:solidFill>
            <a:srgbClr val="000000"/>
          </a:solidFill>
          <a:miter lim="800000"/>
          <a:headEnd/>
          <a:tailEnd/>
        </a:ln>
      </xdr:spPr>
      <xdr:txBody>
        <a:bodyPr vertOverflow="clip" wrap="square" lIns="36576" tIns="36576" rIns="0" bIns="0" anchor="t" upright="1"/>
        <a:lstStyle/>
        <a:p>
          <a:pPr algn="l" rtl="0">
            <a:defRPr sz="1000"/>
          </a:pPr>
          <a:r>
            <a:rPr lang="en-US" sz="1600" b="1" i="0" u="none" strike="noStrike" baseline="0">
              <a:solidFill>
                <a:srgbClr val="000000"/>
              </a:solidFill>
              <a:latin typeface="Calibri"/>
              <a:cs typeface="Calibri"/>
            </a:rPr>
            <a:t>A</a:t>
          </a:r>
          <a:endParaRPr lang="en-US"/>
        </a:p>
      </xdr:txBody>
    </xdr:sp>
    <xdr:clientData/>
  </xdr:twoCellAnchor>
  <xdr:twoCellAnchor>
    <xdr:from>
      <xdr:col>11</xdr:col>
      <xdr:colOff>104775</xdr:colOff>
      <xdr:row>29</xdr:row>
      <xdr:rowOff>114300</xdr:rowOff>
    </xdr:from>
    <xdr:to>
      <xdr:col>11</xdr:col>
      <xdr:colOff>304800</xdr:colOff>
      <xdr:row>31</xdr:row>
      <xdr:rowOff>19050</xdr:rowOff>
    </xdr:to>
    <xdr:sp macro="" textlink="">
      <xdr:nvSpPr>
        <xdr:cNvPr id="54298" name="Text Box 26"/>
        <xdr:cNvSpPr txBox="1">
          <a:spLocks noChangeArrowheads="1"/>
        </xdr:cNvSpPr>
      </xdr:nvSpPr>
      <xdr:spPr bwMode="auto">
        <a:xfrm>
          <a:off x="5962650" y="5848350"/>
          <a:ext cx="200025" cy="285750"/>
        </a:xfrm>
        <a:prstGeom prst="rect">
          <a:avLst/>
        </a:prstGeom>
        <a:solidFill>
          <a:srgbClr val="FFFFFF"/>
        </a:solidFill>
        <a:ln w="9525">
          <a:solidFill>
            <a:srgbClr val="000000"/>
          </a:solidFill>
          <a:miter lim="800000"/>
          <a:headEnd/>
          <a:tailEnd/>
        </a:ln>
      </xdr:spPr>
      <xdr:txBody>
        <a:bodyPr vertOverflow="clip" wrap="square" lIns="36576" tIns="36576" rIns="0" bIns="0" anchor="t" upright="1"/>
        <a:lstStyle/>
        <a:p>
          <a:pPr algn="l" rtl="0">
            <a:defRPr sz="1000"/>
          </a:pPr>
          <a:r>
            <a:rPr lang="en-US" sz="1600" b="1" i="0" u="none" strike="noStrike" baseline="0">
              <a:solidFill>
                <a:srgbClr val="000000"/>
              </a:solidFill>
              <a:latin typeface="Calibri"/>
              <a:cs typeface="Calibri"/>
            </a:rPr>
            <a:t>C</a:t>
          </a:r>
          <a:endParaRPr lang="en-US"/>
        </a:p>
      </xdr:txBody>
    </xdr:sp>
    <xdr:clientData/>
  </xdr:twoCellAnchor>
  <xdr:twoCellAnchor>
    <xdr:from>
      <xdr:col>15</xdr:col>
      <xdr:colOff>85725</xdr:colOff>
      <xdr:row>29</xdr:row>
      <xdr:rowOff>85725</xdr:rowOff>
    </xdr:from>
    <xdr:to>
      <xdr:col>15</xdr:col>
      <xdr:colOff>285750</xdr:colOff>
      <xdr:row>30</xdr:row>
      <xdr:rowOff>180975</xdr:rowOff>
    </xdr:to>
    <xdr:sp macro="" textlink="">
      <xdr:nvSpPr>
        <xdr:cNvPr id="54299" name="Text Box 27"/>
        <xdr:cNvSpPr txBox="1">
          <a:spLocks noChangeArrowheads="1"/>
        </xdr:cNvSpPr>
      </xdr:nvSpPr>
      <xdr:spPr bwMode="auto">
        <a:xfrm>
          <a:off x="8382000" y="5819775"/>
          <a:ext cx="200025" cy="285750"/>
        </a:xfrm>
        <a:prstGeom prst="rect">
          <a:avLst/>
        </a:prstGeom>
        <a:solidFill>
          <a:srgbClr val="FFFFFF"/>
        </a:solidFill>
        <a:ln w="9525">
          <a:solidFill>
            <a:srgbClr val="000000"/>
          </a:solidFill>
          <a:miter lim="800000"/>
          <a:headEnd/>
          <a:tailEnd/>
        </a:ln>
      </xdr:spPr>
      <xdr:txBody>
        <a:bodyPr vertOverflow="clip" wrap="square" lIns="36576" tIns="36576" rIns="0" bIns="0" anchor="t" upright="1"/>
        <a:lstStyle/>
        <a:p>
          <a:pPr algn="l" rtl="0">
            <a:defRPr sz="1000"/>
          </a:pPr>
          <a:r>
            <a:rPr lang="en-US" sz="1600" b="1" i="0" u="none" strike="noStrike" baseline="0">
              <a:solidFill>
                <a:srgbClr val="000000"/>
              </a:solidFill>
              <a:latin typeface="Calibri"/>
              <a:cs typeface="Calibri"/>
            </a:rPr>
            <a:t>D</a:t>
          </a:r>
          <a:endParaRPr lang="en-US"/>
        </a:p>
      </xdr:txBody>
    </xdr:sp>
    <xdr:clientData/>
  </xdr:twoCellAnchor>
  <xdr:twoCellAnchor>
    <xdr:from>
      <xdr:col>15</xdr:col>
      <xdr:colOff>85725</xdr:colOff>
      <xdr:row>12</xdr:row>
      <xdr:rowOff>104775</xdr:rowOff>
    </xdr:from>
    <xdr:to>
      <xdr:col>15</xdr:col>
      <xdr:colOff>285750</xdr:colOff>
      <xdr:row>14</xdr:row>
      <xdr:rowOff>9525</xdr:rowOff>
    </xdr:to>
    <xdr:sp macro="" textlink="">
      <xdr:nvSpPr>
        <xdr:cNvPr id="54300" name="Text Box 28"/>
        <xdr:cNvSpPr txBox="1">
          <a:spLocks noChangeArrowheads="1"/>
        </xdr:cNvSpPr>
      </xdr:nvSpPr>
      <xdr:spPr bwMode="auto">
        <a:xfrm>
          <a:off x="8382000" y="2600325"/>
          <a:ext cx="200025" cy="285750"/>
        </a:xfrm>
        <a:prstGeom prst="rect">
          <a:avLst/>
        </a:prstGeom>
        <a:solidFill>
          <a:srgbClr val="FFFFFF"/>
        </a:solidFill>
        <a:ln w="9525">
          <a:solidFill>
            <a:srgbClr val="000000"/>
          </a:solidFill>
          <a:miter lim="800000"/>
          <a:headEnd/>
          <a:tailEnd/>
        </a:ln>
      </xdr:spPr>
      <xdr:txBody>
        <a:bodyPr vertOverflow="clip" wrap="square" lIns="36576" tIns="36576" rIns="0" bIns="0" anchor="t" upright="1"/>
        <a:lstStyle/>
        <a:p>
          <a:pPr algn="l" rtl="0">
            <a:defRPr sz="1000"/>
          </a:pPr>
          <a:r>
            <a:rPr lang="en-US" sz="1600" b="1" i="0" u="none" strike="noStrike" baseline="0">
              <a:solidFill>
                <a:srgbClr val="000000"/>
              </a:solidFill>
              <a:latin typeface="Calibri"/>
              <a:cs typeface="Calibri"/>
            </a:rPr>
            <a:t>B</a:t>
          </a:r>
          <a:endParaRPr lang="en-US"/>
        </a:p>
      </xdr:txBody>
    </xdr:sp>
    <xdr:clientData/>
  </xdr:twoCellAnchor>
  <xdr:twoCellAnchor>
    <xdr:from>
      <xdr:col>0</xdr:col>
      <xdr:colOff>9525</xdr:colOff>
      <xdr:row>40</xdr:row>
      <xdr:rowOff>0</xdr:rowOff>
    </xdr:from>
    <xdr:to>
      <xdr:col>10</xdr:col>
      <xdr:colOff>600075</xdr:colOff>
      <xdr:row>45</xdr:row>
      <xdr:rowOff>57150</xdr:rowOff>
    </xdr:to>
    <xdr:sp macro="" textlink="">
      <xdr:nvSpPr>
        <xdr:cNvPr id="2" name="Text Box 29"/>
        <xdr:cNvSpPr txBox="1">
          <a:spLocks noChangeArrowheads="1"/>
        </xdr:cNvSpPr>
      </xdr:nvSpPr>
      <xdr:spPr bwMode="auto">
        <a:xfrm>
          <a:off x="9525" y="7848600"/>
          <a:ext cx="5838825" cy="1009650"/>
        </a:xfrm>
        <a:prstGeom prst="rect">
          <a:avLst/>
        </a:prstGeom>
        <a:solidFill>
          <a:srgbClr val="FFFFFF"/>
        </a:solidFill>
        <a:ln w="9525">
          <a:solidFill>
            <a:srgbClr val="000000"/>
          </a:solidFill>
          <a:miter lim="800000"/>
          <a:headEnd/>
          <a:tailEnd/>
        </a:ln>
      </xdr:spPr>
      <xdr:txBody>
        <a:bodyPr vertOverflow="clip" wrap="square" lIns="36576" tIns="27432" rIns="0" bIns="0" anchor="t" upright="1"/>
        <a:lstStyle/>
        <a:p>
          <a:pPr algn="l" rtl="0">
            <a:defRPr sz="1000"/>
          </a:pPr>
          <a:r>
            <a:rPr lang="en-US" sz="1200" b="1" i="0" u="none" strike="noStrike" baseline="0">
              <a:solidFill>
                <a:srgbClr val="000000"/>
              </a:solidFill>
              <a:latin typeface="Arial"/>
              <a:cs typeface="Arial"/>
            </a:rPr>
            <a:t>Photo Captions</a:t>
          </a:r>
          <a:r>
            <a:rPr lang="en-US" sz="1200" b="0" i="0" u="none" strike="noStrike" baseline="0">
              <a:solidFill>
                <a:srgbClr val="000000"/>
              </a:solidFill>
              <a:latin typeface="Arial"/>
              <a:cs typeface="Arial"/>
            </a:rPr>
            <a:t>:</a:t>
          </a:r>
        </a:p>
        <a:p>
          <a:pPr algn="l" rtl="0">
            <a:defRPr sz="1000"/>
          </a:pPr>
          <a:r>
            <a:rPr lang="en-US" sz="1200" b="0" i="0" u="none" strike="noStrike" baseline="0">
              <a:solidFill>
                <a:srgbClr val="000000"/>
              </a:solidFill>
              <a:latin typeface="Arial"/>
              <a:cs typeface="Arial"/>
            </a:rPr>
            <a:t>(A) Kerogen (Kgn) in argillaceous-calcareous and pyritic matrix .</a:t>
          </a:r>
        </a:p>
        <a:p>
          <a:pPr algn="l" rtl="0">
            <a:defRPr sz="1000"/>
          </a:pPr>
          <a:r>
            <a:rPr lang="en-US" sz="1200" b="0" i="0" u="none" strike="noStrike" baseline="0">
              <a:solidFill>
                <a:srgbClr val="000000"/>
              </a:solidFill>
              <a:latin typeface="Arial"/>
              <a:cs typeface="Arial"/>
            </a:rPr>
            <a:t>(B) Similar to (A). </a:t>
          </a:r>
        </a:p>
        <a:p>
          <a:pPr algn="l" rtl="0">
            <a:defRPr sz="1000"/>
          </a:pPr>
          <a:r>
            <a:rPr lang="en-US" sz="1200" b="0" i="0" u="none" strike="noStrike" baseline="0">
              <a:solidFill>
                <a:srgbClr val="000000"/>
              </a:solidFill>
              <a:latin typeface="Arial"/>
              <a:cs typeface="Arial"/>
            </a:rPr>
            <a:t>(C) Graptolite exoskeleton (Gr).                                            </a:t>
          </a:r>
        </a:p>
        <a:p>
          <a:pPr marL="0" marR="0" indent="0" algn="l" defTabSz="914400" rtl="0" eaLnBrk="1" fontAlgn="auto" latinLnBrk="0" hangingPunct="1">
            <a:lnSpc>
              <a:spcPct val="100000"/>
            </a:lnSpc>
            <a:spcBef>
              <a:spcPts val="0"/>
            </a:spcBef>
            <a:spcAft>
              <a:spcPts val="0"/>
            </a:spcAft>
            <a:buClrTx/>
            <a:buSzTx/>
            <a:buFontTx/>
            <a:buNone/>
            <a:tabLst/>
            <a:defRPr sz="1000"/>
          </a:pPr>
          <a:r>
            <a:rPr lang="en-US" sz="1200" b="0" i="0" u="none" strike="noStrike" baseline="0">
              <a:solidFill>
                <a:srgbClr val="000000"/>
              </a:solidFill>
              <a:latin typeface="Arial"/>
              <a:cs typeface="Arial"/>
            </a:rPr>
            <a:t>(D) Same as in (C). Part of a theca (Th) is seen.                   </a:t>
          </a:r>
          <a:r>
            <a:rPr lang="en-US" sz="1200" b="0" i="0" baseline="0">
              <a:effectLst/>
              <a:latin typeface="Arial" pitchFamily="34" charset="0"/>
              <a:ea typeface="+mn-ea"/>
              <a:cs typeface="Arial" pitchFamily="34" charset="0"/>
            </a:rPr>
            <a:t>C=Carbonate; P=Pyrite.</a:t>
          </a:r>
          <a:endParaRPr lang="en-US" sz="1200">
            <a:effectLst/>
            <a:latin typeface="Arial" pitchFamily="34" charset="0"/>
            <a:cs typeface="Arial" pitchFamily="34" charset="0"/>
          </a:endParaRPr>
        </a:p>
        <a:p>
          <a:pPr algn="l" rtl="0">
            <a:defRPr sz="1000"/>
          </a:pPr>
          <a:endParaRPr lang="en-US"/>
        </a:p>
      </xdr:txBody>
    </xdr:sp>
    <xdr:clientData/>
  </xdr:twoCellAnchor>
  <xdr:twoCellAnchor>
    <xdr:from>
      <xdr:col>0</xdr:col>
      <xdr:colOff>9525</xdr:colOff>
      <xdr:row>32</xdr:row>
      <xdr:rowOff>0</xdr:rowOff>
    </xdr:from>
    <xdr:to>
      <xdr:col>10</xdr:col>
      <xdr:colOff>600075</xdr:colOff>
      <xdr:row>40</xdr:row>
      <xdr:rowOff>9525</xdr:rowOff>
    </xdr:to>
    <xdr:sp macro="" textlink="">
      <xdr:nvSpPr>
        <xdr:cNvPr id="3" name="Text Box 30"/>
        <xdr:cNvSpPr txBox="1">
          <a:spLocks noChangeArrowheads="1"/>
        </xdr:cNvSpPr>
      </xdr:nvSpPr>
      <xdr:spPr bwMode="auto">
        <a:xfrm>
          <a:off x="9525" y="6305550"/>
          <a:ext cx="5838825" cy="1552575"/>
        </a:xfrm>
        <a:prstGeom prst="rect">
          <a:avLst/>
        </a:prstGeom>
        <a:solidFill>
          <a:srgbClr val="FFFFFF"/>
        </a:solidFill>
        <a:ln w="9525">
          <a:solidFill>
            <a:srgbClr val="000000"/>
          </a:solidFill>
          <a:miter lim="800000"/>
          <a:headEnd/>
          <a:tailEnd/>
        </a:ln>
      </xdr:spPr>
      <xdr:txBody>
        <a:bodyPr vertOverflow="clip" wrap="square" lIns="36576" tIns="27432" rIns="0" bIns="0" anchor="t" upright="1"/>
        <a:lstStyle/>
        <a:p>
          <a:pPr algn="l" rtl="0">
            <a:defRPr sz="1000"/>
          </a:pPr>
          <a:r>
            <a:rPr lang="en-US" sz="1200" b="1" i="0" u="none" strike="noStrike" baseline="0">
              <a:solidFill>
                <a:srgbClr val="000000"/>
              </a:solidFill>
              <a:latin typeface="Arial"/>
              <a:cs typeface="Arial"/>
            </a:rPr>
            <a:t>General Description</a:t>
          </a:r>
          <a:r>
            <a:rPr lang="en-US" sz="1200" b="0" i="0" u="none" strike="noStrike" baseline="0">
              <a:solidFill>
                <a:srgbClr val="000000"/>
              </a:solidFill>
              <a:latin typeface="Arial"/>
              <a:cs typeface="Arial"/>
            </a:rPr>
            <a:t>: Highly argillaceous and pyritic matrix that is very lean in organic content. Carbonate grains are minor. Some particles are wispy and appear to belong to zooclasts (graptolites). It was not possible to measure their Ro because of their thin nature. Few other grains resemble pyrobitumen. The measured Ro,ran has a mean value of 0.79%, which equates to VRo of 0.89% using the Jacob formula. However, the above value is not considered to represent the true level of thermal maturity at this depth.   </a:t>
          </a:r>
          <a:endParaRPr lang="en-US"/>
        </a:p>
      </xdr:txBody>
    </xdr:sp>
    <xdr:clientData/>
  </xdr:twoCellAnchor>
  <xdr:twoCellAnchor>
    <xdr:from>
      <xdr:col>0</xdr:col>
      <xdr:colOff>9525</xdr:colOff>
      <xdr:row>12</xdr:row>
      <xdr:rowOff>0</xdr:rowOff>
    </xdr:from>
    <xdr:to>
      <xdr:col>10</xdr:col>
      <xdr:colOff>600075</xdr:colOff>
      <xdr:row>32</xdr:row>
      <xdr:rowOff>0</xdr:rowOff>
    </xdr:to>
    <xdr:graphicFrame macro="">
      <xdr:nvGraphicFramePr>
        <xdr:cNvPr id="54324" name="Chart 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371475</xdr:colOff>
      <xdr:row>36</xdr:row>
      <xdr:rowOff>66675</xdr:rowOff>
    </xdr:from>
    <xdr:to>
      <xdr:col>13</xdr:col>
      <xdr:colOff>57150</xdr:colOff>
      <xdr:row>37</xdr:row>
      <xdr:rowOff>152400</xdr:rowOff>
    </xdr:to>
    <xdr:sp macro="" textlink="">
      <xdr:nvSpPr>
        <xdr:cNvPr id="4" name="Text Box 40"/>
        <xdr:cNvSpPr txBox="1">
          <a:spLocks noChangeArrowheads="1"/>
        </xdr:cNvSpPr>
      </xdr:nvSpPr>
      <xdr:spPr bwMode="auto">
        <a:xfrm>
          <a:off x="6861175" y="7191375"/>
          <a:ext cx="295275" cy="276225"/>
        </a:xfrm>
        <a:prstGeom prst="rect">
          <a:avLst/>
        </a:prstGeom>
        <a:solidFill>
          <a:srgbClr val="FFFFFF"/>
        </a:solidFill>
        <a:ln w="9525">
          <a:solidFill>
            <a:srgbClr val="000000"/>
          </a:solidFill>
          <a:miter lim="800000"/>
          <a:headEnd/>
          <a:tailEnd/>
        </a:ln>
      </xdr:spPr>
      <xdr:txBody>
        <a:bodyPr vertOverflow="clip" wrap="square" lIns="27432" tIns="22860" rIns="0" bIns="0" anchor="ctr" upright="1"/>
        <a:lstStyle/>
        <a:p>
          <a:pPr algn="ctr" rtl="0">
            <a:defRPr sz="1000"/>
          </a:pPr>
          <a:r>
            <a:rPr lang="en-US" sz="1100" b="0" i="0" u="none" strike="noStrike" baseline="0">
              <a:solidFill>
                <a:srgbClr val="000000"/>
              </a:solidFill>
              <a:latin typeface="Calibri"/>
              <a:cs typeface="Calibri"/>
            </a:rPr>
            <a:t>Gr</a:t>
          </a:r>
          <a:endParaRPr lang="en-US"/>
        </a:p>
      </xdr:txBody>
    </xdr:sp>
    <xdr:clientData/>
  </xdr:twoCellAnchor>
  <xdr:twoCellAnchor>
    <xdr:from>
      <xdr:col>12</xdr:col>
      <xdr:colOff>371475</xdr:colOff>
      <xdr:row>19</xdr:row>
      <xdr:rowOff>95250</xdr:rowOff>
    </xdr:from>
    <xdr:to>
      <xdr:col>13</xdr:col>
      <xdr:colOff>57150</xdr:colOff>
      <xdr:row>20</xdr:row>
      <xdr:rowOff>180975</xdr:rowOff>
    </xdr:to>
    <xdr:sp macro="" textlink="">
      <xdr:nvSpPr>
        <xdr:cNvPr id="54313" name="Text Box 41"/>
        <xdr:cNvSpPr txBox="1">
          <a:spLocks noChangeArrowheads="1"/>
        </xdr:cNvSpPr>
      </xdr:nvSpPr>
      <xdr:spPr bwMode="auto">
        <a:xfrm>
          <a:off x="6861175" y="3956050"/>
          <a:ext cx="295275" cy="276225"/>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1100" b="0" i="0" u="none" strike="noStrike" baseline="0">
              <a:solidFill>
                <a:srgbClr val="000000"/>
              </a:solidFill>
              <a:latin typeface="Calibri"/>
              <a:cs typeface="Calibri"/>
            </a:rPr>
            <a:t>Kgn</a:t>
          </a:r>
          <a:endParaRPr lang="en-US"/>
        </a:p>
      </xdr:txBody>
    </xdr:sp>
    <xdr:clientData/>
  </xdr:twoCellAnchor>
  <xdr:twoCellAnchor>
    <xdr:from>
      <xdr:col>16</xdr:col>
      <xdr:colOff>352425</xdr:colOff>
      <xdr:row>36</xdr:row>
      <xdr:rowOff>76200</xdr:rowOff>
    </xdr:from>
    <xdr:to>
      <xdr:col>17</xdr:col>
      <xdr:colOff>38100</xdr:colOff>
      <xdr:row>37</xdr:row>
      <xdr:rowOff>161925</xdr:rowOff>
    </xdr:to>
    <xdr:sp macro="" textlink="">
      <xdr:nvSpPr>
        <xdr:cNvPr id="5" name="Text Box 42"/>
        <xdr:cNvSpPr txBox="1">
          <a:spLocks noChangeArrowheads="1"/>
        </xdr:cNvSpPr>
      </xdr:nvSpPr>
      <xdr:spPr bwMode="auto">
        <a:xfrm>
          <a:off x="9258300" y="7162800"/>
          <a:ext cx="295275" cy="276225"/>
        </a:xfrm>
        <a:prstGeom prst="rect">
          <a:avLst/>
        </a:prstGeom>
        <a:solidFill>
          <a:srgbClr val="FFFFFF"/>
        </a:solidFill>
        <a:ln w="9525">
          <a:solidFill>
            <a:srgbClr val="000000"/>
          </a:solidFill>
          <a:miter lim="800000"/>
          <a:headEnd/>
          <a:tailEnd/>
        </a:ln>
      </xdr:spPr>
      <xdr:txBody>
        <a:bodyPr vertOverflow="clip" wrap="square" lIns="27432" tIns="22860" rIns="0" bIns="0" anchor="ctr" upright="1"/>
        <a:lstStyle/>
        <a:p>
          <a:pPr algn="ctr" rtl="0">
            <a:defRPr sz="1000"/>
          </a:pPr>
          <a:r>
            <a:rPr lang="en-US" sz="1100" b="0" i="0" u="none" strike="noStrike" baseline="0">
              <a:solidFill>
                <a:srgbClr val="000000"/>
              </a:solidFill>
              <a:latin typeface="Calibri"/>
              <a:cs typeface="Calibri"/>
            </a:rPr>
            <a:t>Gr</a:t>
          </a:r>
          <a:endParaRPr lang="en-US"/>
        </a:p>
      </xdr:txBody>
    </xdr:sp>
    <xdr:clientData/>
  </xdr:twoCellAnchor>
  <xdr:twoCellAnchor>
    <xdr:from>
      <xdr:col>16</xdr:col>
      <xdr:colOff>390525</xdr:colOff>
      <xdr:row>19</xdr:row>
      <xdr:rowOff>123825</xdr:rowOff>
    </xdr:from>
    <xdr:to>
      <xdr:col>17</xdr:col>
      <xdr:colOff>76200</xdr:colOff>
      <xdr:row>21</xdr:row>
      <xdr:rowOff>19050</xdr:rowOff>
    </xdr:to>
    <xdr:sp macro="" textlink="">
      <xdr:nvSpPr>
        <xdr:cNvPr id="54315" name="Text Box 43"/>
        <xdr:cNvSpPr txBox="1">
          <a:spLocks noChangeArrowheads="1"/>
        </xdr:cNvSpPr>
      </xdr:nvSpPr>
      <xdr:spPr bwMode="auto">
        <a:xfrm>
          <a:off x="9318625" y="3984625"/>
          <a:ext cx="295275" cy="276225"/>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1100" b="0" i="0" u="none" strike="noStrike" baseline="0">
              <a:solidFill>
                <a:srgbClr val="000000"/>
              </a:solidFill>
              <a:latin typeface="Calibri"/>
              <a:cs typeface="Calibri"/>
            </a:rPr>
            <a:t>Kgn</a:t>
          </a:r>
          <a:endParaRPr lang="en-US"/>
        </a:p>
      </xdr:txBody>
    </xdr:sp>
    <xdr:clientData/>
  </xdr:twoCellAnchor>
  <xdr:twoCellAnchor>
    <xdr:from>
      <xdr:col>12</xdr:col>
      <xdr:colOff>47625</xdr:colOff>
      <xdr:row>34</xdr:row>
      <xdr:rowOff>47625</xdr:rowOff>
    </xdr:from>
    <xdr:to>
      <xdr:col>12</xdr:col>
      <xdr:colOff>409575</xdr:colOff>
      <xdr:row>36</xdr:row>
      <xdr:rowOff>123825</xdr:rowOff>
    </xdr:to>
    <xdr:sp macro="" textlink="">
      <xdr:nvSpPr>
        <xdr:cNvPr id="54329" name="Line 15"/>
        <xdr:cNvSpPr>
          <a:spLocks noChangeShapeType="1"/>
        </xdr:cNvSpPr>
      </xdr:nvSpPr>
      <xdr:spPr bwMode="auto">
        <a:xfrm flipH="1" flipV="1">
          <a:off x="6543675" y="6753225"/>
          <a:ext cx="361950" cy="457200"/>
        </a:xfrm>
        <a:prstGeom prst="line">
          <a:avLst/>
        </a:prstGeom>
        <a:noFill/>
        <a:ln w="9525">
          <a:solidFill>
            <a:srgbClr val="FFFFFF"/>
          </a:solidFill>
          <a:round/>
          <a:headEnd/>
          <a:tailEnd type="triangle" w="med" len="med"/>
        </a:ln>
      </xdr:spPr>
    </xdr:sp>
    <xdr:clientData/>
  </xdr:twoCellAnchor>
  <xdr:twoCellAnchor>
    <xdr:from>
      <xdr:col>17</xdr:col>
      <xdr:colOff>0</xdr:colOff>
      <xdr:row>37</xdr:row>
      <xdr:rowOff>57150</xdr:rowOff>
    </xdr:from>
    <xdr:to>
      <xdr:col>17</xdr:col>
      <xdr:colOff>504825</xdr:colOff>
      <xdr:row>37</xdr:row>
      <xdr:rowOff>142875</xdr:rowOff>
    </xdr:to>
    <xdr:sp macro="" textlink="">
      <xdr:nvSpPr>
        <xdr:cNvPr id="54330" name="Line 18"/>
        <xdr:cNvSpPr>
          <a:spLocks noChangeShapeType="1"/>
        </xdr:cNvSpPr>
      </xdr:nvSpPr>
      <xdr:spPr bwMode="auto">
        <a:xfrm>
          <a:off x="9544050" y="7334250"/>
          <a:ext cx="504825" cy="85725"/>
        </a:xfrm>
        <a:prstGeom prst="line">
          <a:avLst/>
        </a:prstGeom>
        <a:noFill/>
        <a:ln w="9525">
          <a:solidFill>
            <a:srgbClr val="FFFFFF"/>
          </a:solidFill>
          <a:round/>
          <a:headEnd/>
          <a:tailEnd type="triangle" w="med" len="med"/>
        </a:ln>
      </xdr:spPr>
    </xdr:sp>
    <xdr:clientData/>
  </xdr:twoCellAnchor>
  <xdr:twoCellAnchor>
    <xdr:from>
      <xdr:col>13</xdr:col>
      <xdr:colOff>226218</xdr:colOff>
      <xdr:row>30</xdr:row>
      <xdr:rowOff>126206</xdr:rowOff>
    </xdr:from>
    <xdr:to>
      <xdr:col>13</xdr:col>
      <xdr:colOff>435768</xdr:colOff>
      <xdr:row>31</xdr:row>
      <xdr:rowOff>116681</xdr:rowOff>
    </xdr:to>
    <xdr:sp macro="" textlink="">
      <xdr:nvSpPr>
        <xdr:cNvPr id="44" name="Text Box 21"/>
        <xdr:cNvSpPr txBox="1">
          <a:spLocks noChangeArrowheads="1"/>
        </xdr:cNvSpPr>
      </xdr:nvSpPr>
      <xdr:spPr bwMode="auto">
        <a:xfrm>
          <a:off x="7274718" y="6067425"/>
          <a:ext cx="209550" cy="180975"/>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1100" b="0" i="0" u="none" strike="noStrike" baseline="0">
              <a:solidFill>
                <a:srgbClr val="000000"/>
              </a:solidFill>
              <a:latin typeface="Calibri"/>
              <a:cs typeface="Calibri"/>
            </a:rPr>
            <a:t> C</a:t>
          </a:r>
          <a:endParaRPr lang="en-US"/>
        </a:p>
      </xdr:txBody>
    </xdr:sp>
    <xdr:clientData/>
  </xdr:twoCellAnchor>
  <xdr:twoCellAnchor>
    <xdr:from>
      <xdr:col>12</xdr:col>
      <xdr:colOff>504825</xdr:colOff>
      <xdr:row>31</xdr:row>
      <xdr:rowOff>9525</xdr:rowOff>
    </xdr:from>
    <xdr:to>
      <xdr:col>13</xdr:col>
      <xdr:colOff>238125</xdr:colOff>
      <xdr:row>31</xdr:row>
      <xdr:rowOff>19050</xdr:rowOff>
    </xdr:to>
    <xdr:sp macro="" textlink="">
      <xdr:nvSpPr>
        <xdr:cNvPr id="54332" name="Line 22"/>
        <xdr:cNvSpPr>
          <a:spLocks noChangeShapeType="1"/>
        </xdr:cNvSpPr>
      </xdr:nvSpPr>
      <xdr:spPr bwMode="auto">
        <a:xfrm flipH="1" flipV="1">
          <a:off x="7000875" y="6124575"/>
          <a:ext cx="342900" cy="9525"/>
        </a:xfrm>
        <a:prstGeom prst="line">
          <a:avLst/>
        </a:prstGeom>
        <a:noFill/>
        <a:ln w="9525">
          <a:solidFill>
            <a:srgbClr val="FFFFFF"/>
          </a:solidFill>
          <a:round/>
          <a:headEnd/>
          <a:tailEnd type="triangle" w="med" len="med"/>
        </a:ln>
      </xdr:spPr>
    </xdr:sp>
    <xdr:clientData/>
  </xdr:twoCellAnchor>
  <xdr:twoCellAnchor>
    <xdr:from>
      <xdr:col>12</xdr:col>
      <xdr:colOff>559593</xdr:colOff>
      <xdr:row>26</xdr:row>
      <xdr:rowOff>138111</xdr:rowOff>
    </xdr:from>
    <xdr:to>
      <xdr:col>13</xdr:col>
      <xdr:colOff>161924</xdr:colOff>
      <xdr:row>27</xdr:row>
      <xdr:rowOff>128586</xdr:rowOff>
    </xdr:to>
    <xdr:sp macro="" textlink="">
      <xdr:nvSpPr>
        <xdr:cNvPr id="48" name="Text Box 21"/>
        <xdr:cNvSpPr txBox="1">
          <a:spLocks noChangeArrowheads="1"/>
        </xdr:cNvSpPr>
      </xdr:nvSpPr>
      <xdr:spPr bwMode="auto">
        <a:xfrm>
          <a:off x="7036593" y="5317330"/>
          <a:ext cx="209550" cy="180975"/>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1100" b="0" i="0" u="none" strike="noStrike" baseline="0">
              <a:solidFill>
                <a:srgbClr val="000000"/>
              </a:solidFill>
              <a:latin typeface="Calibri"/>
              <a:cs typeface="Calibri"/>
            </a:rPr>
            <a:t> C</a:t>
          </a:r>
          <a:endParaRPr lang="en-US"/>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11</xdr:col>
      <xdr:colOff>0</xdr:colOff>
      <xdr:row>11</xdr:row>
      <xdr:rowOff>200025</xdr:rowOff>
    </xdr:from>
    <xdr:to>
      <xdr:col>14</xdr:col>
      <xdr:colOff>533400</xdr:colOff>
      <xdr:row>28</xdr:row>
      <xdr:rowOff>95250</xdr:rowOff>
    </xdr:to>
    <xdr:pic>
      <xdr:nvPicPr>
        <xdr:cNvPr id="53276" name="Picture 28" descr="\\clh-dfs\CORELAB\PetServ\Res-Geo\TGentzis\VRo measurements\378-12\1.jpg"/>
        <xdr:cNvPicPr>
          <a:picLocks noChangeAspect="1" noChangeArrowheads="1"/>
        </xdr:cNvPicPr>
      </xdr:nvPicPr>
      <xdr:blipFill>
        <a:blip xmlns:r="http://schemas.openxmlformats.org/officeDocument/2006/relationships" r:embed="rId1" cstate="print"/>
        <a:srcRect/>
        <a:stretch>
          <a:fillRect/>
        </a:stretch>
      </xdr:blipFill>
      <xdr:spPr bwMode="auto">
        <a:xfrm>
          <a:off x="5895975" y="2495550"/>
          <a:ext cx="2362200" cy="3143250"/>
        </a:xfrm>
        <a:prstGeom prst="rect">
          <a:avLst/>
        </a:prstGeom>
        <a:noFill/>
        <a:ln w="9525">
          <a:solidFill>
            <a:srgbClr val="000000"/>
          </a:solidFill>
          <a:miter lim="800000"/>
          <a:headEnd/>
          <a:tailEnd/>
        </a:ln>
      </xdr:spPr>
    </xdr:pic>
    <xdr:clientData/>
  </xdr:twoCellAnchor>
  <xdr:twoCellAnchor editAs="oneCell">
    <xdr:from>
      <xdr:col>15</xdr:col>
      <xdr:colOff>0</xdr:colOff>
      <xdr:row>11</xdr:row>
      <xdr:rowOff>200025</xdr:rowOff>
    </xdr:from>
    <xdr:to>
      <xdr:col>18</xdr:col>
      <xdr:colOff>533400</xdr:colOff>
      <xdr:row>28</xdr:row>
      <xdr:rowOff>95250</xdr:rowOff>
    </xdr:to>
    <xdr:pic>
      <xdr:nvPicPr>
        <xdr:cNvPr id="53277" name="Picture 29" descr="\\clh-dfs\CORELAB\PetServ\Res-Geo\TGentzis\VRo measurements\378-12\2.jpg"/>
        <xdr:cNvPicPr>
          <a:picLocks noChangeAspect="1" noChangeArrowheads="1"/>
        </xdr:cNvPicPr>
      </xdr:nvPicPr>
      <xdr:blipFill>
        <a:blip xmlns:r="http://schemas.openxmlformats.org/officeDocument/2006/relationships" r:embed="rId2" cstate="print"/>
        <a:srcRect/>
        <a:stretch>
          <a:fillRect/>
        </a:stretch>
      </xdr:blipFill>
      <xdr:spPr bwMode="auto">
        <a:xfrm>
          <a:off x="8334375" y="2495550"/>
          <a:ext cx="2362200" cy="3143250"/>
        </a:xfrm>
        <a:prstGeom prst="rect">
          <a:avLst/>
        </a:prstGeom>
        <a:noFill/>
        <a:ln w="9525">
          <a:solidFill>
            <a:srgbClr val="000000"/>
          </a:solidFill>
          <a:miter lim="800000"/>
          <a:headEnd/>
          <a:tailEnd/>
        </a:ln>
      </xdr:spPr>
    </xdr:pic>
    <xdr:clientData/>
  </xdr:twoCellAnchor>
  <xdr:twoCellAnchor editAs="oneCell">
    <xdr:from>
      <xdr:col>11</xdr:col>
      <xdr:colOff>0</xdr:colOff>
      <xdr:row>28</xdr:row>
      <xdr:rowOff>190500</xdr:rowOff>
    </xdr:from>
    <xdr:to>
      <xdr:col>14</xdr:col>
      <xdr:colOff>533400</xdr:colOff>
      <xdr:row>45</xdr:row>
      <xdr:rowOff>76200</xdr:rowOff>
    </xdr:to>
    <xdr:pic>
      <xdr:nvPicPr>
        <xdr:cNvPr id="53278" name="Picture 30" descr="\\clh-dfs\CORELAB\PetServ\Res-Geo\TGentzis\VRo measurements\378-12\3.jpg"/>
        <xdr:cNvPicPr>
          <a:picLocks noChangeAspect="1" noChangeArrowheads="1"/>
        </xdr:cNvPicPr>
      </xdr:nvPicPr>
      <xdr:blipFill>
        <a:blip xmlns:r="http://schemas.openxmlformats.org/officeDocument/2006/relationships" r:embed="rId3" cstate="print"/>
        <a:srcRect/>
        <a:stretch>
          <a:fillRect/>
        </a:stretch>
      </xdr:blipFill>
      <xdr:spPr bwMode="auto">
        <a:xfrm>
          <a:off x="5895975" y="5734050"/>
          <a:ext cx="2362200" cy="3143250"/>
        </a:xfrm>
        <a:prstGeom prst="rect">
          <a:avLst/>
        </a:prstGeom>
        <a:noFill/>
        <a:ln w="9525">
          <a:solidFill>
            <a:srgbClr val="000000"/>
          </a:solidFill>
          <a:miter lim="800000"/>
          <a:headEnd/>
          <a:tailEnd/>
        </a:ln>
      </xdr:spPr>
    </xdr:pic>
    <xdr:clientData/>
  </xdr:twoCellAnchor>
  <xdr:twoCellAnchor editAs="oneCell">
    <xdr:from>
      <xdr:col>15</xdr:col>
      <xdr:colOff>0</xdr:colOff>
      <xdr:row>28</xdr:row>
      <xdr:rowOff>190500</xdr:rowOff>
    </xdr:from>
    <xdr:to>
      <xdr:col>18</xdr:col>
      <xdr:colOff>533400</xdr:colOff>
      <xdr:row>45</xdr:row>
      <xdr:rowOff>76200</xdr:rowOff>
    </xdr:to>
    <xdr:pic>
      <xdr:nvPicPr>
        <xdr:cNvPr id="53279" name="Picture 31" descr="\\clh-dfs\CORELAB\PetServ\Res-Geo\TGentzis\VRo measurements\378-12\4.jpg"/>
        <xdr:cNvPicPr>
          <a:picLocks noChangeAspect="1" noChangeArrowheads="1"/>
        </xdr:cNvPicPr>
      </xdr:nvPicPr>
      <xdr:blipFill>
        <a:blip xmlns:r="http://schemas.openxmlformats.org/officeDocument/2006/relationships" r:embed="rId4" cstate="print"/>
        <a:srcRect/>
        <a:stretch>
          <a:fillRect/>
        </a:stretch>
      </xdr:blipFill>
      <xdr:spPr bwMode="auto">
        <a:xfrm>
          <a:off x="8334375" y="5734050"/>
          <a:ext cx="2362200" cy="3143250"/>
        </a:xfrm>
        <a:prstGeom prst="rect">
          <a:avLst/>
        </a:prstGeom>
        <a:noFill/>
        <a:ln w="9525">
          <a:solidFill>
            <a:srgbClr val="000000"/>
          </a:solidFill>
          <a:miter lim="800000"/>
          <a:headEnd/>
          <a:tailEnd/>
        </a:ln>
      </xdr:spPr>
    </xdr:pic>
    <xdr:clientData/>
  </xdr:twoCellAnchor>
  <xdr:twoCellAnchor editAs="oneCell">
    <xdr:from>
      <xdr:col>17</xdr:col>
      <xdr:colOff>390525</xdr:colOff>
      <xdr:row>0</xdr:row>
      <xdr:rowOff>104775</xdr:rowOff>
    </xdr:from>
    <xdr:to>
      <xdr:col>18</xdr:col>
      <xdr:colOff>523875</xdr:colOff>
      <xdr:row>4</xdr:row>
      <xdr:rowOff>66675</xdr:rowOff>
    </xdr:to>
    <xdr:pic>
      <xdr:nvPicPr>
        <xdr:cNvPr id="53280" name="Picture 3" descr="CL Logo 2"/>
        <xdr:cNvPicPr>
          <a:picLocks noChangeAspect="1" noChangeArrowheads="1"/>
        </xdr:cNvPicPr>
      </xdr:nvPicPr>
      <xdr:blipFill>
        <a:blip xmlns:r="http://schemas.openxmlformats.org/officeDocument/2006/relationships" r:embed="rId5" cstate="print"/>
        <a:srcRect/>
        <a:stretch>
          <a:fillRect/>
        </a:stretch>
      </xdr:blipFill>
      <xdr:spPr bwMode="auto">
        <a:xfrm>
          <a:off x="9944100" y="104775"/>
          <a:ext cx="742950" cy="857250"/>
        </a:xfrm>
        <a:prstGeom prst="rect">
          <a:avLst/>
        </a:prstGeom>
        <a:noFill/>
        <a:ln w="9525">
          <a:noFill/>
          <a:miter lim="800000"/>
          <a:headEnd/>
          <a:tailEnd/>
        </a:ln>
      </xdr:spPr>
    </xdr:pic>
    <xdr:clientData/>
  </xdr:twoCellAnchor>
  <xdr:twoCellAnchor>
    <xdr:from>
      <xdr:col>14</xdr:col>
      <xdr:colOff>419100</xdr:colOff>
      <xdr:row>11</xdr:row>
      <xdr:rowOff>66675</xdr:rowOff>
    </xdr:from>
    <xdr:to>
      <xdr:col>15</xdr:col>
      <xdr:colOff>276225</xdr:colOff>
      <xdr:row>12</xdr:row>
      <xdr:rowOff>152400</xdr:rowOff>
    </xdr:to>
    <xdr:grpSp>
      <xdr:nvGrpSpPr>
        <xdr:cNvPr id="53281" name="Group 2"/>
        <xdr:cNvGrpSpPr>
          <a:grpSpLocks/>
        </xdr:cNvGrpSpPr>
      </xdr:nvGrpSpPr>
      <xdr:grpSpPr bwMode="auto">
        <a:xfrm>
          <a:off x="8516983" y="2238103"/>
          <a:ext cx="489857" cy="269965"/>
          <a:chOff x="863" y="870"/>
          <a:chExt cx="49" cy="30"/>
        </a:xfrm>
      </xdr:grpSpPr>
      <xdr:grpSp>
        <xdr:nvGrpSpPr>
          <xdr:cNvPr id="53306" name="Group 3"/>
          <xdr:cNvGrpSpPr>
            <a:grpSpLocks/>
          </xdr:cNvGrpSpPr>
        </xdr:nvGrpSpPr>
        <xdr:grpSpPr bwMode="auto">
          <a:xfrm>
            <a:off x="866" y="870"/>
            <a:ext cx="40" cy="9"/>
            <a:chOff x="866" y="870"/>
            <a:chExt cx="40" cy="9"/>
          </a:xfrm>
        </xdr:grpSpPr>
        <xdr:sp macro="" textlink="">
          <xdr:nvSpPr>
            <xdr:cNvPr id="53308" name="Line 4"/>
            <xdr:cNvSpPr>
              <a:spLocks noChangeShapeType="1"/>
            </xdr:cNvSpPr>
          </xdr:nvSpPr>
          <xdr:spPr bwMode="auto">
            <a:xfrm>
              <a:off x="887" y="873"/>
              <a:ext cx="0" cy="5"/>
            </a:xfrm>
            <a:prstGeom prst="line">
              <a:avLst/>
            </a:prstGeom>
            <a:noFill/>
            <a:ln w="9525">
              <a:solidFill>
                <a:srgbClr val="000000"/>
              </a:solidFill>
              <a:round/>
              <a:headEnd/>
              <a:tailEnd/>
            </a:ln>
          </xdr:spPr>
        </xdr:sp>
        <xdr:sp macro="" textlink="">
          <xdr:nvSpPr>
            <xdr:cNvPr id="53309" name="Line 5"/>
            <xdr:cNvSpPr>
              <a:spLocks noChangeShapeType="1"/>
            </xdr:cNvSpPr>
          </xdr:nvSpPr>
          <xdr:spPr bwMode="auto">
            <a:xfrm>
              <a:off x="866" y="870"/>
              <a:ext cx="0" cy="9"/>
            </a:xfrm>
            <a:prstGeom prst="line">
              <a:avLst/>
            </a:prstGeom>
            <a:noFill/>
            <a:ln w="9525">
              <a:solidFill>
                <a:srgbClr val="000000"/>
              </a:solidFill>
              <a:round/>
              <a:headEnd/>
              <a:tailEnd/>
            </a:ln>
          </xdr:spPr>
        </xdr:sp>
        <xdr:sp macro="" textlink="">
          <xdr:nvSpPr>
            <xdr:cNvPr id="53310" name="Line 6"/>
            <xdr:cNvSpPr>
              <a:spLocks noChangeShapeType="1"/>
            </xdr:cNvSpPr>
          </xdr:nvSpPr>
          <xdr:spPr bwMode="auto">
            <a:xfrm>
              <a:off x="887" y="879"/>
              <a:ext cx="19" cy="0"/>
            </a:xfrm>
            <a:prstGeom prst="line">
              <a:avLst/>
            </a:prstGeom>
            <a:noFill/>
            <a:ln w="9525">
              <a:solidFill>
                <a:srgbClr val="000000"/>
              </a:solidFill>
              <a:round/>
              <a:headEnd/>
              <a:tailEnd/>
            </a:ln>
          </xdr:spPr>
        </xdr:sp>
      </xdr:grpSp>
      <xdr:sp macro="" textlink="">
        <xdr:nvSpPr>
          <xdr:cNvPr id="53255" name="Text Box 7"/>
          <xdr:cNvSpPr txBox="1">
            <a:spLocks noChangeArrowheads="1"/>
          </xdr:cNvSpPr>
        </xdr:nvSpPr>
        <xdr:spPr bwMode="auto">
          <a:xfrm>
            <a:off x="863" y="876"/>
            <a:ext cx="49" cy="24"/>
          </a:xfrm>
          <a:prstGeom prst="rect">
            <a:avLst/>
          </a:prstGeom>
          <a:noFill/>
          <a:ln>
            <a:noFill/>
          </a:ln>
          <a:extLst>
            <a:ext uri="{909E8E84-426E-40DD-AFC4-6F175D3DCCD1}"/>
            <a:ext uri="{91240B29-F687-4F45-9708-019B960494DF}"/>
          </a:extLst>
        </xdr:spPr>
        <xdr:txBody>
          <a:bodyPr vertOverflow="clip" wrap="square" lIns="27432" tIns="22860" rIns="0" bIns="0" anchor="t" upright="1"/>
          <a:lstStyle/>
          <a:p>
            <a:pPr algn="l" rtl="0">
              <a:defRPr sz="1000"/>
            </a:pPr>
            <a:r>
              <a:rPr lang="en-US" sz="1200" b="0" i="0" u="none" strike="noStrike" baseline="0">
                <a:solidFill>
                  <a:srgbClr val="000000"/>
                </a:solidFill>
                <a:latin typeface="Calibri"/>
                <a:cs typeface="Calibri"/>
              </a:rPr>
              <a:t> microns um</a:t>
            </a:r>
            <a:endParaRPr lang="en-US"/>
          </a:p>
        </xdr:txBody>
      </xdr:sp>
    </xdr:grpSp>
    <xdr:clientData/>
  </xdr:twoCellAnchor>
  <xdr:twoCellAnchor>
    <xdr:from>
      <xdr:col>14</xdr:col>
      <xdr:colOff>457200</xdr:colOff>
      <xdr:row>11</xdr:row>
      <xdr:rowOff>152400</xdr:rowOff>
    </xdr:from>
    <xdr:to>
      <xdr:col>15</xdr:col>
      <xdr:colOff>28575</xdr:colOff>
      <xdr:row>11</xdr:row>
      <xdr:rowOff>152400</xdr:rowOff>
    </xdr:to>
    <xdr:sp macro="" textlink="">
      <xdr:nvSpPr>
        <xdr:cNvPr id="53282" name="Line 8"/>
        <xdr:cNvSpPr>
          <a:spLocks noChangeShapeType="1"/>
        </xdr:cNvSpPr>
      </xdr:nvSpPr>
      <xdr:spPr bwMode="auto">
        <a:xfrm>
          <a:off x="8181975" y="2447925"/>
          <a:ext cx="180975" cy="0"/>
        </a:xfrm>
        <a:prstGeom prst="line">
          <a:avLst/>
        </a:prstGeom>
        <a:noFill/>
        <a:ln w="9525">
          <a:solidFill>
            <a:srgbClr val="000000"/>
          </a:solidFill>
          <a:round/>
          <a:headEnd/>
          <a:tailEnd/>
        </a:ln>
      </xdr:spPr>
    </xdr:sp>
    <xdr:clientData/>
  </xdr:twoCellAnchor>
  <xdr:twoCellAnchor>
    <xdr:from>
      <xdr:col>15</xdr:col>
      <xdr:colOff>228600</xdr:colOff>
      <xdr:row>11</xdr:row>
      <xdr:rowOff>66675</xdr:rowOff>
    </xdr:from>
    <xdr:to>
      <xdr:col>15</xdr:col>
      <xdr:colOff>228600</xdr:colOff>
      <xdr:row>11</xdr:row>
      <xdr:rowOff>152400</xdr:rowOff>
    </xdr:to>
    <xdr:sp macro="" textlink="">
      <xdr:nvSpPr>
        <xdr:cNvPr id="53283" name="Line 9"/>
        <xdr:cNvSpPr>
          <a:spLocks noChangeShapeType="1"/>
        </xdr:cNvSpPr>
      </xdr:nvSpPr>
      <xdr:spPr bwMode="auto">
        <a:xfrm>
          <a:off x="8562975" y="2362200"/>
          <a:ext cx="0" cy="85725"/>
        </a:xfrm>
        <a:prstGeom prst="line">
          <a:avLst/>
        </a:prstGeom>
        <a:noFill/>
        <a:ln w="9525">
          <a:solidFill>
            <a:srgbClr val="000000"/>
          </a:solidFill>
          <a:round/>
          <a:headEnd/>
          <a:tailEnd/>
        </a:ln>
      </xdr:spPr>
    </xdr:sp>
    <xdr:clientData/>
  </xdr:twoCellAnchor>
  <xdr:twoCellAnchor>
    <xdr:from>
      <xdr:col>20</xdr:col>
      <xdr:colOff>152400</xdr:colOff>
      <xdr:row>15</xdr:row>
      <xdr:rowOff>114300</xdr:rowOff>
    </xdr:from>
    <xdr:to>
      <xdr:col>20</xdr:col>
      <xdr:colOff>257175</xdr:colOff>
      <xdr:row>17</xdr:row>
      <xdr:rowOff>104775</xdr:rowOff>
    </xdr:to>
    <xdr:sp macro="" textlink="">
      <xdr:nvSpPr>
        <xdr:cNvPr id="53284" name="Line 12"/>
        <xdr:cNvSpPr>
          <a:spLocks noChangeShapeType="1"/>
        </xdr:cNvSpPr>
      </xdr:nvSpPr>
      <xdr:spPr bwMode="auto">
        <a:xfrm flipV="1">
          <a:off x="11534775" y="3181350"/>
          <a:ext cx="104775" cy="371475"/>
        </a:xfrm>
        <a:prstGeom prst="line">
          <a:avLst/>
        </a:prstGeom>
        <a:noFill/>
        <a:ln w="9525">
          <a:solidFill>
            <a:srgbClr val="FFFFFF"/>
          </a:solidFill>
          <a:round/>
          <a:headEnd/>
          <a:tailEnd type="triangle" w="med" len="med"/>
        </a:ln>
      </xdr:spPr>
    </xdr:sp>
    <xdr:clientData/>
  </xdr:twoCellAnchor>
  <xdr:twoCellAnchor>
    <xdr:from>
      <xdr:col>16</xdr:col>
      <xdr:colOff>228600</xdr:colOff>
      <xdr:row>16</xdr:row>
      <xdr:rowOff>104775</xdr:rowOff>
    </xdr:from>
    <xdr:to>
      <xdr:col>16</xdr:col>
      <xdr:colOff>590550</xdr:colOff>
      <xdr:row>19</xdr:row>
      <xdr:rowOff>190500</xdr:rowOff>
    </xdr:to>
    <xdr:sp macro="" textlink="">
      <xdr:nvSpPr>
        <xdr:cNvPr id="53285" name="Line 13"/>
        <xdr:cNvSpPr>
          <a:spLocks noChangeShapeType="1"/>
        </xdr:cNvSpPr>
      </xdr:nvSpPr>
      <xdr:spPr bwMode="auto">
        <a:xfrm flipH="1" flipV="1">
          <a:off x="9172575" y="3362325"/>
          <a:ext cx="361950" cy="657225"/>
        </a:xfrm>
        <a:prstGeom prst="line">
          <a:avLst/>
        </a:prstGeom>
        <a:noFill/>
        <a:ln w="9525">
          <a:solidFill>
            <a:srgbClr val="FFFFFF"/>
          </a:solidFill>
          <a:round/>
          <a:headEnd/>
          <a:tailEnd type="triangle" w="med" len="med"/>
        </a:ln>
      </xdr:spPr>
    </xdr:sp>
    <xdr:clientData/>
  </xdr:twoCellAnchor>
  <xdr:twoCellAnchor>
    <xdr:from>
      <xdr:col>16</xdr:col>
      <xdr:colOff>323850</xdr:colOff>
      <xdr:row>20</xdr:row>
      <xdr:rowOff>38100</xdr:rowOff>
    </xdr:from>
    <xdr:to>
      <xdr:col>17</xdr:col>
      <xdr:colOff>0</xdr:colOff>
      <xdr:row>23</xdr:row>
      <xdr:rowOff>85725</xdr:rowOff>
    </xdr:to>
    <xdr:sp macro="" textlink="">
      <xdr:nvSpPr>
        <xdr:cNvPr id="53286" name="Line 16"/>
        <xdr:cNvSpPr>
          <a:spLocks noChangeShapeType="1"/>
        </xdr:cNvSpPr>
      </xdr:nvSpPr>
      <xdr:spPr bwMode="auto">
        <a:xfrm flipH="1">
          <a:off x="9267825" y="4057650"/>
          <a:ext cx="285750" cy="619125"/>
        </a:xfrm>
        <a:prstGeom prst="line">
          <a:avLst/>
        </a:prstGeom>
        <a:noFill/>
        <a:ln w="9525">
          <a:solidFill>
            <a:srgbClr val="FFFFFF"/>
          </a:solidFill>
          <a:round/>
          <a:headEnd/>
          <a:tailEnd type="triangle" w="med" len="med"/>
        </a:ln>
      </xdr:spPr>
    </xdr:sp>
    <xdr:clientData/>
  </xdr:twoCellAnchor>
  <xdr:twoCellAnchor>
    <xdr:from>
      <xdr:col>19</xdr:col>
      <xdr:colOff>400050</xdr:colOff>
      <xdr:row>31</xdr:row>
      <xdr:rowOff>104775</xdr:rowOff>
    </xdr:from>
    <xdr:to>
      <xdr:col>19</xdr:col>
      <xdr:colOff>438150</xdr:colOff>
      <xdr:row>32</xdr:row>
      <xdr:rowOff>180975</xdr:rowOff>
    </xdr:to>
    <xdr:sp macro="" textlink="">
      <xdr:nvSpPr>
        <xdr:cNvPr id="53287" name="Line 18"/>
        <xdr:cNvSpPr>
          <a:spLocks noChangeShapeType="1"/>
        </xdr:cNvSpPr>
      </xdr:nvSpPr>
      <xdr:spPr bwMode="auto">
        <a:xfrm flipH="1" flipV="1">
          <a:off x="11172825" y="6219825"/>
          <a:ext cx="38100" cy="266700"/>
        </a:xfrm>
        <a:prstGeom prst="line">
          <a:avLst/>
        </a:prstGeom>
        <a:noFill/>
        <a:ln w="9525">
          <a:solidFill>
            <a:srgbClr val="FFFFFF"/>
          </a:solidFill>
          <a:round/>
          <a:headEnd/>
          <a:tailEnd type="triangle" w="med" len="med"/>
        </a:ln>
      </xdr:spPr>
    </xdr:sp>
    <xdr:clientData/>
  </xdr:twoCellAnchor>
  <xdr:twoCellAnchor>
    <xdr:from>
      <xdr:col>13</xdr:col>
      <xdr:colOff>391595</xdr:colOff>
      <xdr:row>22</xdr:row>
      <xdr:rowOff>119009</xdr:rowOff>
    </xdr:from>
    <xdr:to>
      <xdr:col>13</xdr:col>
      <xdr:colOff>591620</xdr:colOff>
      <xdr:row>23</xdr:row>
      <xdr:rowOff>119010</xdr:rowOff>
    </xdr:to>
    <xdr:sp macro="" textlink="">
      <xdr:nvSpPr>
        <xdr:cNvPr id="53267" name="Text Box 19"/>
        <xdr:cNvSpPr txBox="1">
          <a:spLocks noChangeArrowheads="1"/>
        </xdr:cNvSpPr>
      </xdr:nvSpPr>
      <xdr:spPr bwMode="auto">
        <a:xfrm>
          <a:off x="7476483" y="4571144"/>
          <a:ext cx="200025" cy="192641"/>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1100" b="0" i="0" u="none" strike="noStrike" baseline="0">
              <a:solidFill>
                <a:srgbClr val="000000"/>
              </a:solidFill>
              <a:latin typeface="Calibri"/>
              <a:cs typeface="Calibri"/>
            </a:rPr>
            <a:t> P</a:t>
          </a:r>
          <a:endParaRPr lang="en-US"/>
        </a:p>
      </xdr:txBody>
    </xdr:sp>
    <xdr:clientData/>
  </xdr:twoCellAnchor>
  <xdr:twoCellAnchor>
    <xdr:from>
      <xdr:col>13</xdr:col>
      <xdr:colOff>152400</xdr:colOff>
      <xdr:row>23</xdr:row>
      <xdr:rowOff>28575</xdr:rowOff>
    </xdr:from>
    <xdr:to>
      <xdr:col>13</xdr:col>
      <xdr:colOff>438150</xdr:colOff>
      <xdr:row>23</xdr:row>
      <xdr:rowOff>180975</xdr:rowOff>
    </xdr:to>
    <xdr:sp macro="" textlink="">
      <xdr:nvSpPr>
        <xdr:cNvPr id="53289" name="Line 20"/>
        <xdr:cNvSpPr>
          <a:spLocks noChangeShapeType="1"/>
        </xdr:cNvSpPr>
      </xdr:nvSpPr>
      <xdr:spPr bwMode="auto">
        <a:xfrm flipH="1">
          <a:off x="7267575" y="4619625"/>
          <a:ext cx="285750" cy="152400"/>
        </a:xfrm>
        <a:prstGeom prst="line">
          <a:avLst/>
        </a:prstGeom>
        <a:noFill/>
        <a:ln w="9525">
          <a:solidFill>
            <a:srgbClr val="FFFFFF"/>
          </a:solidFill>
          <a:round/>
          <a:headEnd/>
          <a:tailEnd type="triangle" w="med" len="med"/>
        </a:ln>
      </xdr:spPr>
    </xdr:sp>
    <xdr:clientData/>
  </xdr:twoCellAnchor>
  <xdr:twoCellAnchor>
    <xdr:from>
      <xdr:col>18</xdr:col>
      <xdr:colOff>128721</xdr:colOff>
      <xdr:row>27</xdr:row>
      <xdr:rowOff>58193</xdr:rowOff>
    </xdr:from>
    <xdr:to>
      <xdr:col>18</xdr:col>
      <xdr:colOff>338271</xdr:colOff>
      <xdr:row>28</xdr:row>
      <xdr:rowOff>48668</xdr:rowOff>
    </xdr:to>
    <xdr:sp macro="" textlink="">
      <xdr:nvSpPr>
        <xdr:cNvPr id="53269" name="Text Box 21"/>
        <xdr:cNvSpPr txBox="1">
          <a:spLocks noChangeArrowheads="1"/>
        </xdr:cNvSpPr>
      </xdr:nvSpPr>
      <xdr:spPr bwMode="auto">
        <a:xfrm>
          <a:off x="10260940" y="5427912"/>
          <a:ext cx="209550" cy="180975"/>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1100" b="0" i="0" u="none" strike="noStrike" baseline="0">
              <a:solidFill>
                <a:srgbClr val="000000"/>
              </a:solidFill>
              <a:latin typeface="Calibri"/>
              <a:cs typeface="Calibri"/>
            </a:rPr>
            <a:t> P</a:t>
          </a:r>
          <a:endParaRPr lang="en-US"/>
        </a:p>
      </xdr:txBody>
    </xdr:sp>
    <xdr:clientData/>
  </xdr:twoCellAnchor>
  <xdr:twoCellAnchor>
    <xdr:from>
      <xdr:col>20</xdr:col>
      <xdr:colOff>95250</xdr:colOff>
      <xdr:row>28</xdr:row>
      <xdr:rowOff>85725</xdr:rowOff>
    </xdr:from>
    <xdr:to>
      <xdr:col>20</xdr:col>
      <xdr:colOff>390525</xdr:colOff>
      <xdr:row>28</xdr:row>
      <xdr:rowOff>104775</xdr:rowOff>
    </xdr:to>
    <xdr:sp macro="" textlink="">
      <xdr:nvSpPr>
        <xdr:cNvPr id="53291" name="Line 22"/>
        <xdr:cNvSpPr>
          <a:spLocks noChangeShapeType="1"/>
        </xdr:cNvSpPr>
      </xdr:nvSpPr>
      <xdr:spPr bwMode="auto">
        <a:xfrm flipH="1" flipV="1">
          <a:off x="11477625" y="5629275"/>
          <a:ext cx="295275" cy="19050"/>
        </a:xfrm>
        <a:prstGeom prst="line">
          <a:avLst/>
        </a:prstGeom>
        <a:noFill/>
        <a:ln w="9525">
          <a:solidFill>
            <a:srgbClr val="FFFFFF"/>
          </a:solidFill>
          <a:round/>
          <a:headEnd/>
          <a:tailEnd type="triangle" w="med" len="med"/>
        </a:ln>
      </xdr:spPr>
    </xdr:sp>
    <xdr:clientData/>
  </xdr:twoCellAnchor>
  <xdr:twoCellAnchor>
    <xdr:from>
      <xdr:col>11</xdr:col>
      <xdr:colOff>66675</xdr:colOff>
      <xdr:row>12</xdr:row>
      <xdr:rowOff>85725</xdr:rowOff>
    </xdr:from>
    <xdr:to>
      <xdr:col>11</xdr:col>
      <xdr:colOff>266700</xdr:colOff>
      <xdr:row>13</xdr:row>
      <xdr:rowOff>180975</xdr:rowOff>
    </xdr:to>
    <xdr:sp macro="" textlink="">
      <xdr:nvSpPr>
        <xdr:cNvPr id="53273" name="Text Box 25"/>
        <xdr:cNvSpPr txBox="1">
          <a:spLocks noChangeArrowheads="1"/>
        </xdr:cNvSpPr>
      </xdr:nvSpPr>
      <xdr:spPr bwMode="auto">
        <a:xfrm>
          <a:off x="5934075" y="2581275"/>
          <a:ext cx="200025" cy="285750"/>
        </a:xfrm>
        <a:prstGeom prst="rect">
          <a:avLst/>
        </a:prstGeom>
        <a:solidFill>
          <a:srgbClr val="FFFFFF"/>
        </a:solidFill>
        <a:ln w="9525">
          <a:solidFill>
            <a:srgbClr val="000000"/>
          </a:solidFill>
          <a:miter lim="800000"/>
          <a:headEnd/>
          <a:tailEnd/>
        </a:ln>
      </xdr:spPr>
      <xdr:txBody>
        <a:bodyPr vertOverflow="clip" wrap="square" lIns="36576" tIns="36576" rIns="0" bIns="0" anchor="t" upright="1"/>
        <a:lstStyle/>
        <a:p>
          <a:pPr algn="l" rtl="0">
            <a:defRPr sz="1000"/>
          </a:pPr>
          <a:r>
            <a:rPr lang="en-US" sz="1600" b="1" i="0" u="none" strike="noStrike" baseline="0">
              <a:solidFill>
                <a:srgbClr val="000000"/>
              </a:solidFill>
              <a:latin typeface="Calibri"/>
              <a:cs typeface="Calibri"/>
            </a:rPr>
            <a:t>A</a:t>
          </a:r>
          <a:endParaRPr lang="en-US"/>
        </a:p>
      </xdr:txBody>
    </xdr:sp>
    <xdr:clientData/>
  </xdr:twoCellAnchor>
  <xdr:twoCellAnchor>
    <xdr:from>
      <xdr:col>11</xdr:col>
      <xdr:colOff>104775</xdr:colOff>
      <xdr:row>29</xdr:row>
      <xdr:rowOff>114300</xdr:rowOff>
    </xdr:from>
    <xdr:to>
      <xdr:col>11</xdr:col>
      <xdr:colOff>304800</xdr:colOff>
      <xdr:row>31</xdr:row>
      <xdr:rowOff>19050</xdr:rowOff>
    </xdr:to>
    <xdr:sp macro="" textlink="">
      <xdr:nvSpPr>
        <xdr:cNvPr id="53274" name="Text Box 26"/>
        <xdr:cNvSpPr txBox="1">
          <a:spLocks noChangeArrowheads="1"/>
        </xdr:cNvSpPr>
      </xdr:nvSpPr>
      <xdr:spPr bwMode="auto">
        <a:xfrm>
          <a:off x="5972175" y="5848350"/>
          <a:ext cx="200025" cy="285750"/>
        </a:xfrm>
        <a:prstGeom prst="rect">
          <a:avLst/>
        </a:prstGeom>
        <a:solidFill>
          <a:srgbClr val="FFFFFF"/>
        </a:solidFill>
        <a:ln w="9525">
          <a:solidFill>
            <a:srgbClr val="000000"/>
          </a:solidFill>
          <a:miter lim="800000"/>
          <a:headEnd/>
          <a:tailEnd/>
        </a:ln>
      </xdr:spPr>
      <xdr:txBody>
        <a:bodyPr vertOverflow="clip" wrap="square" lIns="36576" tIns="36576" rIns="0" bIns="0" anchor="t" upright="1"/>
        <a:lstStyle/>
        <a:p>
          <a:pPr algn="l" rtl="0">
            <a:defRPr sz="1000"/>
          </a:pPr>
          <a:r>
            <a:rPr lang="en-US" sz="1600" b="1" i="0" u="none" strike="noStrike" baseline="0">
              <a:solidFill>
                <a:srgbClr val="000000"/>
              </a:solidFill>
              <a:latin typeface="Calibri"/>
              <a:cs typeface="Calibri"/>
            </a:rPr>
            <a:t>C</a:t>
          </a:r>
          <a:endParaRPr lang="en-US"/>
        </a:p>
      </xdr:txBody>
    </xdr:sp>
    <xdr:clientData/>
  </xdr:twoCellAnchor>
  <xdr:twoCellAnchor>
    <xdr:from>
      <xdr:col>15</xdr:col>
      <xdr:colOff>85725</xdr:colOff>
      <xdr:row>29</xdr:row>
      <xdr:rowOff>85725</xdr:rowOff>
    </xdr:from>
    <xdr:to>
      <xdr:col>15</xdr:col>
      <xdr:colOff>285750</xdr:colOff>
      <xdr:row>30</xdr:row>
      <xdr:rowOff>180975</xdr:rowOff>
    </xdr:to>
    <xdr:sp macro="" textlink="">
      <xdr:nvSpPr>
        <xdr:cNvPr id="53275" name="Text Box 27"/>
        <xdr:cNvSpPr txBox="1">
          <a:spLocks noChangeArrowheads="1"/>
        </xdr:cNvSpPr>
      </xdr:nvSpPr>
      <xdr:spPr bwMode="auto">
        <a:xfrm>
          <a:off x="8391525" y="5819775"/>
          <a:ext cx="200025" cy="285750"/>
        </a:xfrm>
        <a:prstGeom prst="rect">
          <a:avLst/>
        </a:prstGeom>
        <a:solidFill>
          <a:srgbClr val="FFFFFF"/>
        </a:solidFill>
        <a:ln w="9525">
          <a:solidFill>
            <a:srgbClr val="000000"/>
          </a:solidFill>
          <a:miter lim="800000"/>
          <a:headEnd/>
          <a:tailEnd/>
        </a:ln>
      </xdr:spPr>
      <xdr:txBody>
        <a:bodyPr vertOverflow="clip" wrap="square" lIns="36576" tIns="36576" rIns="0" bIns="0" anchor="t" upright="1"/>
        <a:lstStyle/>
        <a:p>
          <a:pPr algn="l" rtl="0">
            <a:defRPr sz="1000"/>
          </a:pPr>
          <a:r>
            <a:rPr lang="en-US" sz="1600" b="1" i="0" u="none" strike="noStrike" baseline="0">
              <a:solidFill>
                <a:srgbClr val="000000"/>
              </a:solidFill>
              <a:latin typeface="Calibri"/>
              <a:cs typeface="Calibri"/>
            </a:rPr>
            <a:t>D</a:t>
          </a:r>
          <a:endParaRPr lang="en-US"/>
        </a:p>
      </xdr:txBody>
    </xdr:sp>
    <xdr:clientData/>
  </xdr:twoCellAnchor>
  <xdr:twoCellAnchor>
    <xdr:from>
      <xdr:col>15</xdr:col>
      <xdr:colOff>85725</xdr:colOff>
      <xdr:row>12</xdr:row>
      <xdr:rowOff>104775</xdr:rowOff>
    </xdr:from>
    <xdr:to>
      <xdr:col>15</xdr:col>
      <xdr:colOff>285750</xdr:colOff>
      <xdr:row>14</xdr:row>
      <xdr:rowOff>9525</xdr:rowOff>
    </xdr:to>
    <xdr:sp macro="" textlink="">
      <xdr:nvSpPr>
        <xdr:cNvPr id="2" name="Text Box 28"/>
        <xdr:cNvSpPr txBox="1">
          <a:spLocks noChangeArrowheads="1"/>
        </xdr:cNvSpPr>
      </xdr:nvSpPr>
      <xdr:spPr bwMode="auto">
        <a:xfrm>
          <a:off x="8391525" y="2600325"/>
          <a:ext cx="200025" cy="285750"/>
        </a:xfrm>
        <a:prstGeom prst="rect">
          <a:avLst/>
        </a:prstGeom>
        <a:solidFill>
          <a:srgbClr val="FFFFFF"/>
        </a:solidFill>
        <a:ln w="9525">
          <a:solidFill>
            <a:srgbClr val="000000"/>
          </a:solidFill>
          <a:miter lim="800000"/>
          <a:headEnd/>
          <a:tailEnd/>
        </a:ln>
      </xdr:spPr>
      <xdr:txBody>
        <a:bodyPr vertOverflow="clip" wrap="square" lIns="36576" tIns="36576" rIns="0" bIns="0" anchor="t" upright="1"/>
        <a:lstStyle/>
        <a:p>
          <a:pPr algn="l" rtl="0">
            <a:defRPr sz="1000"/>
          </a:pPr>
          <a:r>
            <a:rPr lang="en-US" sz="1600" b="1" i="0" u="none" strike="noStrike" baseline="0">
              <a:solidFill>
                <a:srgbClr val="000000"/>
              </a:solidFill>
              <a:latin typeface="Calibri"/>
              <a:cs typeface="Calibri"/>
            </a:rPr>
            <a:t>B</a:t>
          </a:r>
          <a:endParaRPr lang="en-US"/>
        </a:p>
      </xdr:txBody>
    </xdr:sp>
    <xdr:clientData/>
  </xdr:twoCellAnchor>
  <xdr:twoCellAnchor>
    <xdr:from>
      <xdr:col>0</xdr:col>
      <xdr:colOff>9525</xdr:colOff>
      <xdr:row>39</xdr:row>
      <xdr:rowOff>180975</xdr:rowOff>
    </xdr:from>
    <xdr:to>
      <xdr:col>10</xdr:col>
      <xdr:colOff>600075</xdr:colOff>
      <xdr:row>45</xdr:row>
      <xdr:rowOff>47625</xdr:rowOff>
    </xdr:to>
    <xdr:sp macro="" textlink="">
      <xdr:nvSpPr>
        <xdr:cNvPr id="3" name="Text Box 29"/>
        <xdr:cNvSpPr txBox="1">
          <a:spLocks noChangeArrowheads="1"/>
        </xdr:cNvSpPr>
      </xdr:nvSpPr>
      <xdr:spPr bwMode="auto">
        <a:xfrm>
          <a:off x="9525" y="7839075"/>
          <a:ext cx="5848350" cy="1009650"/>
        </a:xfrm>
        <a:prstGeom prst="rect">
          <a:avLst/>
        </a:prstGeom>
        <a:solidFill>
          <a:srgbClr val="FFFFFF"/>
        </a:solidFill>
        <a:ln w="9525">
          <a:solidFill>
            <a:srgbClr val="000000"/>
          </a:solidFill>
          <a:miter lim="800000"/>
          <a:headEnd/>
          <a:tailEnd/>
        </a:ln>
      </xdr:spPr>
      <xdr:txBody>
        <a:bodyPr vertOverflow="clip" wrap="square" lIns="36576" tIns="27432" rIns="0" bIns="0" anchor="t" upright="1"/>
        <a:lstStyle/>
        <a:p>
          <a:pPr algn="l" rtl="0">
            <a:defRPr sz="1000"/>
          </a:pPr>
          <a:r>
            <a:rPr lang="en-US" sz="1200" b="1" i="0" u="none" strike="noStrike" baseline="0">
              <a:solidFill>
                <a:srgbClr val="000000"/>
              </a:solidFill>
              <a:latin typeface="Arial"/>
              <a:cs typeface="Arial"/>
            </a:rPr>
            <a:t>Photo Captions</a:t>
          </a:r>
          <a:r>
            <a:rPr lang="en-US" sz="1200" b="0" i="0" u="none" strike="noStrike" baseline="0">
              <a:solidFill>
                <a:srgbClr val="000000"/>
              </a:solidFill>
              <a:latin typeface="Arial"/>
              <a:cs typeface="Arial"/>
            </a:rPr>
            <a:t>:</a:t>
          </a:r>
        </a:p>
        <a:p>
          <a:pPr algn="l" rtl="0">
            <a:defRPr sz="1000"/>
          </a:pPr>
          <a:r>
            <a:rPr lang="en-US" sz="1200" b="0" i="0" u="none" strike="noStrike" baseline="0">
              <a:solidFill>
                <a:srgbClr val="000000"/>
              </a:solidFill>
              <a:latin typeface="Arial"/>
              <a:cs typeface="Arial"/>
            </a:rPr>
            <a:t>(A) Thin graptolite (Gr) in argillaceous matrix.                                                P=Pyrite.</a:t>
          </a:r>
        </a:p>
        <a:p>
          <a:pPr algn="l" rtl="0">
            <a:defRPr sz="1000"/>
          </a:pPr>
          <a:r>
            <a:rPr lang="en-US" sz="1200" b="0" i="0" u="none" strike="noStrike" baseline="0">
              <a:solidFill>
                <a:srgbClr val="000000"/>
              </a:solidFill>
              <a:latin typeface="Arial"/>
              <a:cs typeface="Arial"/>
            </a:rPr>
            <a:t>(B) Similar to (A). This graptolite fragment is degraded (Ro,ran=0.545%). </a:t>
          </a:r>
        </a:p>
        <a:p>
          <a:pPr algn="l" rtl="0">
            <a:defRPr sz="1000"/>
          </a:pPr>
          <a:r>
            <a:rPr lang="en-US" sz="1200" b="0" i="0" u="none" strike="noStrike" baseline="0">
              <a:solidFill>
                <a:srgbClr val="000000"/>
              </a:solidFill>
              <a:latin typeface="Arial"/>
              <a:cs typeface="Arial"/>
            </a:rPr>
            <a:t>(C) Graptolitic fragment (Gr) with Ro,ran of 1.07%.</a:t>
          </a:r>
        </a:p>
        <a:p>
          <a:pPr algn="l" rtl="0">
            <a:defRPr sz="1000"/>
          </a:pPr>
          <a:r>
            <a:rPr lang="en-US" sz="1200" b="0" i="0" u="none" strike="noStrike" baseline="0">
              <a:solidFill>
                <a:srgbClr val="000000"/>
              </a:solidFill>
              <a:latin typeface="Arial"/>
              <a:cs typeface="Arial"/>
            </a:rPr>
            <a:t>(D) Granular kerogen (Grnl Kgn) having mean Ro,ran of 0.80%.</a:t>
          </a:r>
          <a:endParaRPr lang="en-US"/>
        </a:p>
      </xdr:txBody>
    </xdr:sp>
    <xdr:clientData/>
  </xdr:twoCellAnchor>
  <xdr:twoCellAnchor>
    <xdr:from>
      <xdr:col>0</xdr:col>
      <xdr:colOff>9525</xdr:colOff>
      <xdr:row>32</xdr:row>
      <xdr:rowOff>0</xdr:rowOff>
    </xdr:from>
    <xdr:to>
      <xdr:col>10</xdr:col>
      <xdr:colOff>600075</xdr:colOff>
      <xdr:row>39</xdr:row>
      <xdr:rowOff>180975</xdr:rowOff>
    </xdr:to>
    <xdr:sp macro="" textlink="">
      <xdr:nvSpPr>
        <xdr:cNvPr id="4" name="Text Box 30"/>
        <xdr:cNvSpPr txBox="1">
          <a:spLocks noChangeArrowheads="1"/>
        </xdr:cNvSpPr>
      </xdr:nvSpPr>
      <xdr:spPr bwMode="auto">
        <a:xfrm>
          <a:off x="9525" y="6305550"/>
          <a:ext cx="5848350" cy="1533525"/>
        </a:xfrm>
        <a:prstGeom prst="rect">
          <a:avLst/>
        </a:prstGeom>
        <a:solidFill>
          <a:srgbClr val="FFFFFF"/>
        </a:solidFill>
        <a:ln w="9525">
          <a:solidFill>
            <a:srgbClr val="000000"/>
          </a:solidFill>
          <a:miter lim="800000"/>
          <a:headEnd/>
          <a:tailEnd/>
        </a:ln>
      </xdr:spPr>
      <xdr:txBody>
        <a:bodyPr vertOverflow="clip" wrap="square" lIns="36576" tIns="27432" rIns="0" bIns="0" anchor="t" upright="1"/>
        <a:lstStyle/>
        <a:p>
          <a:pPr algn="l" rtl="0">
            <a:defRPr sz="1000"/>
          </a:pPr>
          <a:r>
            <a:rPr lang="en-US" sz="1200" b="1" i="0" u="none" strike="noStrike" baseline="0">
              <a:solidFill>
                <a:srgbClr val="000000"/>
              </a:solidFill>
              <a:latin typeface="Arial"/>
              <a:cs typeface="Arial"/>
            </a:rPr>
            <a:t>General Description</a:t>
          </a:r>
          <a:r>
            <a:rPr lang="en-US" sz="1200" b="0" i="0" u="none" strike="noStrike" baseline="0">
              <a:solidFill>
                <a:srgbClr val="000000"/>
              </a:solidFill>
              <a:latin typeface="Arial"/>
              <a:cs typeface="Arial"/>
            </a:rPr>
            <a:t>: Lithologically, this sample is very similar to the previous one. One particle of a graptolite and few of granular kerogen were identified. The graptolite Ro,ran is 1.07%, which equates to vitrinite Ro of 1.15% using the Bertrand (1990) correlation. Granular kerogen has a much lower reflectance (&lt;0.80%).  Based on the VRo-eq, the organic matter is considered to be thermally mature and in the upper stage of the oil window.</a:t>
          </a:r>
          <a:endParaRPr lang="en-US"/>
        </a:p>
      </xdr:txBody>
    </xdr:sp>
    <xdr:clientData/>
  </xdr:twoCellAnchor>
  <xdr:twoCellAnchor>
    <xdr:from>
      <xdr:col>0</xdr:col>
      <xdr:colOff>9525</xdr:colOff>
      <xdr:row>12</xdr:row>
      <xdr:rowOff>0</xdr:rowOff>
    </xdr:from>
    <xdr:to>
      <xdr:col>10</xdr:col>
      <xdr:colOff>600075</xdr:colOff>
      <xdr:row>32</xdr:row>
      <xdr:rowOff>0</xdr:rowOff>
    </xdr:to>
    <xdr:graphicFrame macro="">
      <xdr:nvGraphicFramePr>
        <xdr:cNvPr id="53298" name="Chart 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407113</xdr:colOff>
      <xdr:row>36</xdr:row>
      <xdr:rowOff>54796</xdr:rowOff>
    </xdr:from>
    <xdr:to>
      <xdr:col>13</xdr:col>
      <xdr:colOff>92788</xdr:colOff>
      <xdr:row>37</xdr:row>
      <xdr:rowOff>140521</xdr:rowOff>
    </xdr:to>
    <xdr:sp macro="" textlink="">
      <xdr:nvSpPr>
        <xdr:cNvPr id="53288" name="Text Box 40"/>
        <xdr:cNvSpPr txBox="1">
          <a:spLocks noChangeArrowheads="1"/>
        </xdr:cNvSpPr>
      </xdr:nvSpPr>
      <xdr:spPr bwMode="auto">
        <a:xfrm>
          <a:off x="6881973" y="7225302"/>
          <a:ext cx="295703" cy="278365"/>
        </a:xfrm>
        <a:prstGeom prst="rect">
          <a:avLst/>
        </a:prstGeom>
        <a:solidFill>
          <a:srgbClr val="FFFFFF"/>
        </a:solidFill>
        <a:ln w="9525">
          <a:solidFill>
            <a:srgbClr val="000000"/>
          </a:solidFill>
          <a:miter lim="800000"/>
          <a:headEnd/>
          <a:tailEnd/>
        </a:ln>
      </xdr:spPr>
      <xdr:txBody>
        <a:bodyPr vertOverflow="clip" wrap="square" lIns="27432" tIns="22860" rIns="0" bIns="0" anchor="ctr" upright="1"/>
        <a:lstStyle/>
        <a:p>
          <a:pPr algn="ctr" rtl="0">
            <a:defRPr sz="1000"/>
          </a:pPr>
          <a:r>
            <a:rPr lang="en-US" sz="1100" b="0" i="0" u="none" strike="noStrike" baseline="0">
              <a:solidFill>
                <a:srgbClr val="000000"/>
              </a:solidFill>
              <a:latin typeface="Calibri"/>
              <a:cs typeface="Calibri"/>
            </a:rPr>
            <a:t>Gr</a:t>
          </a:r>
          <a:endParaRPr lang="en-US"/>
        </a:p>
      </xdr:txBody>
    </xdr:sp>
    <xdr:clientData/>
  </xdr:twoCellAnchor>
  <xdr:twoCellAnchor>
    <xdr:from>
      <xdr:col>12</xdr:col>
      <xdr:colOff>404759</xdr:colOff>
      <xdr:row>19</xdr:row>
      <xdr:rowOff>122648</xdr:rowOff>
    </xdr:from>
    <xdr:to>
      <xdr:col>13</xdr:col>
      <xdr:colOff>90434</xdr:colOff>
      <xdr:row>21</xdr:row>
      <xdr:rowOff>17873</xdr:rowOff>
    </xdr:to>
    <xdr:sp macro="" textlink="">
      <xdr:nvSpPr>
        <xdr:cNvPr id="5" name="Text Box 41"/>
        <xdr:cNvSpPr txBox="1">
          <a:spLocks noChangeArrowheads="1"/>
        </xdr:cNvSpPr>
      </xdr:nvSpPr>
      <xdr:spPr bwMode="auto">
        <a:xfrm>
          <a:off x="6879619" y="3996861"/>
          <a:ext cx="295703" cy="280506"/>
        </a:xfrm>
        <a:prstGeom prst="rect">
          <a:avLst/>
        </a:prstGeom>
        <a:solidFill>
          <a:srgbClr val="FFFFFF"/>
        </a:solidFill>
        <a:ln w="9525">
          <a:solidFill>
            <a:srgbClr val="000000"/>
          </a:solidFill>
          <a:miter lim="800000"/>
          <a:headEnd/>
          <a:tailEnd/>
        </a:ln>
      </xdr:spPr>
      <xdr:txBody>
        <a:bodyPr vertOverflow="clip" wrap="square" lIns="27432" tIns="22860" rIns="0" bIns="0" anchor="ctr" upright="1"/>
        <a:lstStyle/>
        <a:p>
          <a:pPr algn="ctr" rtl="0">
            <a:defRPr sz="1000"/>
          </a:pPr>
          <a:r>
            <a:rPr lang="en-US" sz="1100" b="0" i="0" u="none" strike="noStrike" baseline="0">
              <a:solidFill>
                <a:srgbClr val="000000"/>
              </a:solidFill>
              <a:latin typeface="Calibri"/>
              <a:cs typeface="Calibri"/>
            </a:rPr>
            <a:t>Gr</a:t>
          </a:r>
          <a:endParaRPr lang="en-US"/>
        </a:p>
      </xdr:txBody>
    </xdr:sp>
    <xdr:clientData/>
  </xdr:twoCellAnchor>
  <xdr:twoCellAnchor>
    <xdr:from>
      <xdr:col>16</xdr:col>
      <xdr:colOff>376184</xdr:colOff>
      <xdr:row>36</xdr:row>
      <xdr:rowOff>76199</xdr:rowOff>
    </xdr:from>
    <xdr:to>
      <xdr:col>17</xdr:col>
      <xdr:colOff>128427</xdr:colOff>
      <xdr:row>38</xdr:row>
      <xdr:rowOff>107021</xdr:rowOff>
    </xdr:to>
    <xdr:sp macro="" textlink="">
      <xdr:nvSpPr>
        <xdr:cNvPr id="53290" name="Text Box 42"/>
        <xdr:cNvSpPr txBox="1">
          <a:spLocks noChangeArrowheads="1"/>
        </xdr:cNvSpPr>
      </xdr:nvSpPr>
      <xdr:spPr bwMode="auto">
        <a:xfrm>
          <a:off x="9291156" y="7246705"/>
          <a:ext cx="362271" cy="416103"/>
        </a:xfrm>
        <a:prstGeom prst="rect">
          <a:avLst/>
        </a:prstGeom>
        <a:solidFill>
          <a:srgbClr val="FFFFFF"/>
        </a:solidFill>
        <a:ln w="9525">
          <a:solidFill>
            <a:srgbClr val="000000"/>
          </a:solidFill>
          <a:miter lim="800000"/>
          <a:headEnd/>
          <a:tailEnd/>
        </a:ln>
      </xdr:spPr>
      <xdr:txBody>
        <a:bodyPr vertOverflow="clip" wrap="square" lIns="27432" tIns="22860" rIns="0" bIns="0" anchor="ctr" upright="1"/>
        <a:lstStyle/>
        <a:p>
          <a:pPr algn="ctr" rtl="0">
            <a:defRPr sz="1000"/>
          </a:pPr>
          <a:r>
            <a:rPr lang="en-US" sz="1100" b="0" i="0" u="none" strike="noStrike" baseline="0">
              <a:solidFill>
                <a:srgbClr val="000000"/>
              </a:solidFill>
              <a:latin typeface="Calibri"/>
              <a:cs typeface="Calibri"/>
            </a:rPr>
            <a:t>Grnl Kgn</a:t>
          </a:r>
          <a:endParaRPr lang="en-US"/>
        </a:p>
      </xdr:txBody>
    </xdr:sp>
    <xdr:clientData/>
  </xdr:twoCellAnchor>
  <xdr:twoCellAnchor>
    <xdr:from>
      <xdr:col>16</xdr:col>
      <xdr:colOff>395234</xdr:colOff>
      <xdr:row>19</xdr:row>
      <xdr:rowOff>104775</xdr:rowOff>
    </xdr:from>
    <xdr:to>
      <xdr:col>17</xdr:col>
      <xdr:colOff>80909</xdr:colOff>
      <xdr:row>21</xdr:row>
      <xdr:rowOff>0</xdr:rowOff>
    </xdr:to>
    <xdr:sp macro="" textlink="">
      <xdr:nvSpPr>
        <xdr:cNvPr id="6" name="Text Box 43"/>
        <xdr:cNvSpPr txBox="1">
          <a:spLocks noChangeArrowheads="1"/>
        </xdr:cNvSpPr>
      </xdr:nvSpPr>
      <xdr:spPr bwMode="auto">
        <a:xfrm>
          <a:off x="9310206" y="3978988"/>
          <a:ext cx="295703" cy="280506"/>
        </a:xfrm>
        <a:prstGeom prst="rect">
          <a:avLst/>
        </a:prstGeom>
        <a:solidFill>
          <a:srgbClr val="FFFFFF"/>
        </a:solidFill>
        <a:ln w="9525">
          <a:solidFill>
            <a:srgbClr val="000000"/>
          </a:solidFill>
          <a:miter lim="800000"/>
          <a:headEnd/>
          <a:tailEnd/>
        </a:ln>
      </xdr:spPr>
      <xdr:txBody>
        <a:bodyPr vertOverflow="clip" wrap="square" lIns="27432" tIns="22860" rIns="0" bIns="0" anchor="ctr" upright="1"/>
        <a:lstStyle/>
        <a:p>
          <a:pPr algn="ctr" rtl="0">
            <a:defRPr sz="1000"/>
          </a:pPr>
          <a:r>
            <a:rPr lang="en-US" sz="1100" b="0" i="0" u="none" strike="noStrike" baseline="0">
              <a:solidFill>
                <a:srgbClr val="000000"/>
              </a:solidFill>
              <a:latin typeface="Calibri"/>
              <a:cs typeface="Calibri"/>
            </a:rPr>
            <a:t>Gr</a:t>
          </a:r>
          <a:endParaRPr lang="en-US"/>
        </a:p>
      </xdr:txBody>
    </xdr:sp>
    <xdr:clientData/>
  </xdr:twoCellAnchor>
  <xdr:twoCellAnchor>
    <xdr:from>
      <xdr:col>12</xdr:col>
      <xdr:colOff>514350</xdr:colOff>
      <xdr:row>37</xdr:row>
      <xdr:rowOff>114300</xdr:rowOff>
    </xdr:from>
    <xdr:to>
      <xdr:col>12</xdr:col>
      <xdr:colOff>533400</xdr:colOff>
      <xdr:row>40</xdr:row>
      <xdr:rowOff>76200</xdr:rowOff>
    </xdr:to>
    <xdr:sp macro="" textlink="">
      <xdr:nvSpPr>
        <xdr:cNvPr id="53303" name="Line 15"/>
        <xdr:cNvSpPr>
          <a:spLocks noChangeShapeType="1"/>
        </xdr:cNvSpPr>
      </xdr:nvSpPr>
      <xdr:spPr bwMode="auto">
        <a:xfrm flipH="1">
          <a:off x="7019925" y="7391400"/>
          <a:ext cx="19050" cy="533400"/>
        </a:xfrm>
        <a:prstGeom prst="line">
          <a:avLst/>
        </a:prstGeom>
        <a:noFill/>
        <a:ln w="9525">
          <a:solidFill>
            <a:srgbClr val="FFFFFF"/>
          </a:solidFill>
          <a:round/>
          <a:headEnd/>
          <a:tailEnd type="triangle" w="med" len="med"/>
        </a:ln>
      </xdr:spPr>
    </xdr:sp>
    <xdr:clientData/>
  </xdr:twoCellAnchor>
  <xdr:twoCellAnchor>
    <xdr:from>
      <xdr:col>16</xdr:col>
      <xdr:colOff>400050</xdr:colOff>
      <xdr:row>38</xdr:row>
      <xdr:rowOff>85725</xdr:rowOff>
    </xdr:from>
    <xdr:to>
      <xdr:col>16</xdr:col>
      <xdr:colOff>571500</xdr:colOff>
      <xdr:row>41</xdr:row>
      <xdr:rowOff>28575</xdr:rowOff>
    </xdr:to>
    <xdr:sp macro="" textlink="">
      <xdr:nvSpPr>
        <xdr:cNvPr id="53304" name="Line 15"/>
        <xdr:cNvSpPr>
          <a:spLocks noChangeShapeType="1"/>
        </xdr:cNvSpPr>
      </xdr:nvSpPr>
      <xdr:spPr bwMode="auto">
        <a:xfrm flipH="1">
          <a:off x="9344025" y="7553325"/>
          <a:ext cx="171450" cy="514350"/>
        </a:xfrm>
        <a:prstGeom prst="line">
          <a:avLst/>
        </a:prstGeom>
        <a:noFill/>
        <a:ln w="9525">
          <a:solidFill>
            <a:srgbClr val="FFFFFF"/>
          </a:solidFill>
          <a:round/>
          <a:headEnd/>
          <a:tailEnd type="triangle" w="med" len="med"/>
        </a:ln>
      </xdr:spPr>
    </xdr:sp>
    <xdr:clientData/>
  </xdr:twoCellAnchor>
  <xdr:twoCellAnchor>
    <xdr:from>
      <xdr:col>12</xdr:col>
      <xdr:colOff>571500</xdr:colOff>
      <xdr:row>18</xdr:row>
      <xdr:rowOff>66675</xdr:rowOff>
    </xdr:from>
    <xdr:to>
      <xdr:col>13</xdr:col>
      <xdr:colOff>190500</xdr:colOff>
      <xdr:row>19</xdr:row>
      <xdr:rowOff>133350</xdr:rowOff>
    </xdr:to>
    <xdr:sp macro="" textlink="">
      <xdr:nvSpPr>
        <xdr:cNvPr id="53305" name="Line 15"/>
        <xdr:cNvSpPr>
          <a:spLocks noChangeShapeType="1"/>
        </xdr:cNvSpPr>
      </xdr:nvSpPr>
      <xdr:spPr bwMode="auto">
        <a:xfrm flipV="1">
          <a:off x="7077075" y="3705225"/>
          <a:ext cx="228600" cy="257175"/>
        </a:xfrm>
        <a:prstGeom prst="line">
          <a:avLst/>
        </a:prstGeom>
        <a:noFill/>
        <a:ln w="9525">
          <a:solidFill>
            <a:srgbClr val="FFFFFF"/>
          </a:solidFill>
          <a:round/>
          <a:headEnd/>
          <a:tailEnd type="triangle" w="med" len="me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11</xdr:col>
      <xdr:colOff>0</xdr:colOff>
      <xdr:row>11</xdr:row>
      <xdr:rowOff>200025</xdr:rowOff>
    </xdr:from>
    <xdr:to>
      <xdr:col>14</xdr:col>
      <xdr:colOff>533400</xdr:colOff>
      <xdr:row>28</xdr:row>
      <xdr:rowOff>95250</xdr:rowOff>
    </xdr:to>
    <xdr:pic>
      <xdr:nvPicPr>
        <xdr:cNvPr id="52252" name="Picture 28" descr="\\clh-dfs\CORELAB\PetServ\Res-Geo\TGentzis\VRo measurements\379-12\6.jpg"/>
        <xdr:cNvPicPr>
          <a:picLocks noChangeAspect="1" noChangeArrowheads="1"/>
        </xdr:cNvPicPr>
      </xdr:nvPicPr>
      <xdr:blipFill>
        <a:blip xmlns:r="http://schemas.openxmlformats.org/officeDocument/2006/relationships" r:embed="rId1" cstate="print"/>
        <a:srcRect/>
        <a:stretch>
          <a:fillRect/>
        </a:stretch>
      </xdr:blipFill>
      <xdr:spPr bwMode="auto">
        <a:xfrm>
          <a:off x="5895975" y="2495550"/>
          <a:ext cx="2362200" cy="3143250"/>
        </a:xfrm>
        <a:prstGeom prst="rect">
          <a:avLst/>
        </a:prstGeom>
        <a:noFill/>
        <a:ln w="9525">
          <a:solidFill>
            <a:srgbClr val="000000"/>
          </a:solidFill>
          <a:miter lim="800000"/>
          <a:headEnd/>
          <a:tailEnd/>
        </a:ln>
      </xdr:spPr>
    </xdr:pic>
    <xdr:clientData/>
  </xdr:twoCellAnchor>
  <xdr:twoCellAnchor editAs="oneCell">
    <xdr:from>
      <xdr:col>15</xdr:col>
      <xdr:colOff>0</xdr:colOff>
      <xdr:row>11</xdr:row>
      <xdr:rowOff>200025</xdr:rowOff>
    </xdr:from>
    <xdr:to>
      <xdr:col>18</xdr:col>
      <xdr:colOff>533400</xdr:colOff>
      <xdr:row>28</xdr:row>
      <xdr:rowOff>95250</xdr:rowOff>
    </xdr:to>
    <xdr:pic>
      <xdr:nvPicPr>
        <xdr:cNvPr id="52253" name="Picture 29" descr="\\clh-dfs\CORELAB\PetServ\Res-Geo\TGentzis\VRo measurements\379-12\10.jpg"/>
        <xdr:cNvPicPr>
          <a:picLocks noChangeAspect="1" noChangeArrowheads="1"/>
        </xdr:cNvPicPr>
      </xdr:nvPicPr>
      <xdr:blipFill>
        <a:blip xmlns:r="http://schemas.openxmlformats.org/officeDocument/2006/relationships" r:embed="rId2" cstate="print"/>
        <a:srcRect/>
        <a:stretch>
          <a:fillRect/>
        </a:stretch>
      </xdr:blipFill>
      <xdr:spPr bwMode="auto">
        <a:xfrm>
          <a:off x="8334375" y="2495550"/>
          <a:ext cx="2362200" cy="3143250"/>
        </a:xfrm>
        <a:prstGeom prst="rect">
          <a:avLst/>
        </a:prstGeom>
        <a:noFill/>
        <a:ln w="9525">
          <a:solidFill>
            <a:srgbClr val="000000"/>
          </a:solidFill>
          <a:miter lim="800000"/>
          <a:headEnd/>
          <a:tailEnd/>
        </a:ln>
      </xdr:spPr>
    </xdr:pic>
    <xdr:clientData/>
  </xdr:twoCellAnchor>
  <xdr:twoCellAnchor editAs="oneCell">
    <xdr:from>
      <xdr:col>11</xdr:col>
      <xdr:colOff>0</xdr:colOff>
      <xdr:row>28</xdr:row>
      <xdr:rowOff>190500</xdr:rowOff>
    </xdr:from>
    <xdr:to>
      <xdr:col>14</xdr:col>
      <xdr:colOff>533400</xdr:colOff>
      <xdr:row>45</xdr:row>
      <xdr:rowOff>76200</xdr:rowOff>
    </xdr:to>
    <xdr:pic>
      <xdr:nvPicPr>
        <xdr:cNvPr id="52254" name="Picture 30" descr="\\clh-dfs\CORELAB\PetServ\Res-Geo\TGentzis\VRo measurements\379-12\2.jpg"/>
        <xdr:cNvPicPr>
          <a:picLocks noChangeAspect="1" noChangeArrowheads="1"/>
        </xdr:cNvPicPr>
      </xdr:nvPicPr>
      <xdr:blipFill>
        <a:blip xmlns:r="http://schemas.openxmlformats.org/officeDocument/2006/relationships" r:embed="rId3" cstate="print"/>
        <a:srcRect/>
        <a:stretch>
          <a:fillRect/>
        </a:stretch>
      </xdr:blipFill>
      <xdr:spPr bwMode="auto">
        <a:xfrm>
          <a:off x="5895975" y="5734050"/>
          <a:ext cx="2362200" cy="3143250"/>
        </a:xfrm>
        <a:prstGeom prst="rect">
          <a:avLst/>
        </a:prstGeom>
        <a:noFill/>
        <a:ln w="9525">
          <a:solidFill>
            <a:srgbClr val="000000"/>
          </a:solidFill>
          <a:miter lim="800000"/>
          <a:headEnd/>
          <a:tailEnd/>
        </a:ln>
      </xdr:spPr>
    </xdr:pic>
    <xdr:clientData/>
  </xdr:twoCellAnchor>
  <xdr:twoCellAnchor editAs="oneCell">
    <xdr:from>
      <xdr:col>15</xdr:col>
      <xdr:colOff>0</xdr:colOff>
      <xdr:row>28</xdr:row>
      <xdr:rowOff>190500</xdr:rowOff>
    </xdr:from>
    <xdr:to>
      <xdr:col>18</xdr:col>
      <xdr:colOff>533400</xdr:colOff>
      <xdr:row>45</xdr:row>
      <xdr:rowOff>76200</xdr:rowOff>
    </xdr:to>
    <xdr:pic>
      <xdr:nvPicPr>
        <xdr:cNvPr id="52255" name="Picture 31" descr="\\clh-dfs\CORELAB\PetServ\Res-Geo\TGentzis\VRo measurements\379-12\3.jpg"/>
        <xdr:cNvPicPr>
          <a:picLocks noChangeAspect="1" noChangeArrowheads="1"/>
        </xdr:cNvPicPr>
      </xdr:nvPicPr>
      <xdr:blipFill>
        <a:blip xmlns:r="http://schemas.openxmlformats.org/officeDocument/2006/relationships" r:embed="rId4" cstate="print"/>
        <a:srcRect/>
        <a:stretch>
          <a:fillRect/>
        </a:stretch>
      </xdr:blipFill>
      <xdr:spPr bwMode="auto">
        <a:xfrm>
          <a:off x="8334375" y="5734050"/>
          <a:ext cx="2362200" cy="3143250"/>
        </a:xfrm>
        <a:prstGeom prst="rect">
          <a:avLst/>
        </a:prstGeom>
        <a:noFill/>
        <a:ln w="9525">
          <a:solidFill>
            <a:srgbClr val="000000"/>
          </a:solidFill>
          <a:miter lim="800000"/>
          <a:headEnd/>
          <a:tailEnd/>
        </a:ln>
      </xdr:spPr>
    </xdr:pic>
    <xdr:clientData/>
  </xdr:twoCellAnchor>
  <xdr:twoCellAnchor editAs="oneCell">
    <xdr:from>
      <xdr:col>17</xdr:col>
      <xdr:colOff>390525</xdr:colOff>
      <xdr:row>0</xdr:row>
      <xdr:rowOff>104775</xdr:rowOff>
    </xdr:from>
    <xdr:to>
      <xdr:col>18</xdr:col>
      <xdr:colOff>523875</xdr:colOff>
      <xdr:row>4</xdr:row>
      <xdr:rowOff>66675</xdr:rowOff>
    </xdr:to>
    <xdr:pic>
      <xdr:nvPicPr>
        <xdr:cNvPr id="52256" name="Picture 3" descr="CL Logo 2"/>
        <xdr:cNvPicPr>
          <a:picLocks noChangeAspect="1" noChangeArrowheads="1"/>
        </xdr:cNvPicPr>
      </xdr:nvPicPr>
      <xdr:blipFill>
        <a:blip xmlns:r="http://schemas.openxmlformats.org/officeDocument/2006/relationships" r:embed="rId5" cstate="print"/>
        <a:srcRect/>
        <a:stretch>
          <a:fillRect/>
        </a:stretch>
      </xdr:blipFill>
      <xdr:spPr bwMode="auto">
        <a:xfrm>
          <a:off x="9944100" y="104775"/>
          <a:ext cx="742950" cy="857250"/>
        </a:xfrm>
        <a:prstGeom prst="rect">
          <a:avLst/>
        </a:prstGeom>
        <a:noFill/>
        <a:ln w="9525">
          <a:noFill/>
          <a:miter lim="800000"/>
          <a:headEnd/>
          <a:tailEnd/>
        </a:ln>
      </xdr:spPr>
    </xdr:pic>
    <xdr:clientData/>
  </xdr:twoCellAnchor>
  <xdr:twoCellAnchor>
    <xdr:from>
      <xdr:col>14</xdr:col>
      <xdr:colOff>419100</xdr:colOff>
      <xdr:row>11</xdr:row>
      <xdr:rowOff>66675</xdr:rowOff>
    </xdr:from>
    <xdr:to>
      <xdr:col>15</xdr:col>
      <xdr:colOff>276225</xdr:colOff>
      <xdr:row>12</xdr:row>
      <xdr:rowOff>152400</xdr:rowOff>
    </xdr:to>
    <xdr:grpSp>
      <xdr:nvGrpSpPr>
        <xdr:cNvPr id="52257" name="Group 2"/>
        <xdr:cNvGrpSpPr>
          <a:grpSpLocks/>
        </xdr:cNvGrpSpPr>
      </xdr:nvGrpSpPr>
      <xdr:grpSpPr bwMode="auto">
        <a:xfrm>
          <a:off x="8143875" y="2362200"/>
          <a:ext cx="466725" cy="285750"/>
          <a:chOff x="863" y="870"/>
          <a:chExt cx="49" cy="30"/>
        </a:xfrm>
      </xdr:grpSpPr>
      <xdr:grpSp>
        <xdr:nvGrpSpPr>
          <xdr:cNvPr id="52280" name="Group 3"/>
          <xdr:cNvGrpSpPr>
            <a:grpSpLocks/>
          </xdr:cNvGrpSpPr>
        </xdr:nvGrpSpPr>
        <xdr:grpSpPr bwMode="auto">
          <a:xfrm>
            <a:off x="866" y="870"/>
            <a:ext cx="40" cy="9"/>
            <a:chOff x="866" y="870"/>
            <a:chExt cx="40" cy="9"/>
          </a:xfrm>
        </xdr:grpSpPr>
        <xdr:sp macro="" textlink="">
          <xdr:nvSpPr>
            <xdr:cNvPr id="52282" name="Line 4"/>
            <xdr:cNvSpPr>
              <a:spLocks noChangeShapeType="1"/>
            </xdr:cNvSpPr>
          </xdr:nvSpPr>
          <xdr:spPr bwMode="auto">
            <a:xfrm>
              <a:off x="887" y="873"/>
              <a:ext cx="0" cy="5"/>
            </a:xfrm>
            <a:prstGeom prst="line">
              <a:avLst/>
            </a:prstGeom>
            <a:noFill/>
            <a:ln w="9525">
              <a:solidFill>
                <a:srgbClr val="000000"/>
              </a:solidFill>
              <a:round/>
              <a:headEnd/>
              <a:tailEnd/>
            </a:ln>
          </xdr:spPr>
        </xdr:sp>
        <xdr:sp macro="" textlink="">
          <xdr:nvSpPr>
            <xdr:cNvPr id="52283" name="Line 5"/>
            <xdr:cNvSpPr>
              <a:spLocks noChangeShapeType="1"/>
            </xdr:cNvSpPr>
          </xdr:nvSpPr>
          <xdr:spPr bwMode="auto">
            <a:xfrm>
              <a:off x="866" y="870"/>
              <a:ext cx="0" cy="9"/>
            </a:xfrm>
            <a:prstGeom prst="line">
              <a:avLst/>
            </a:prstGeom>
            <a:noFill/>
            <a:ln w="9525">
              <a:solidFill>
                <a:srgbClr val="000000"/>
              </a:solidFill>
              <a:round/>
              <a:headEnd/>
              <a:tailEnd/>
            </a:ln>
          </xdr:spPr>
        </xdr:sp>
        <xdr:sp macro="" textlink="">
          <xdr:nvSpPr>
            <xdr:cNvPr id="52284" name="Line 6"/>
            <xdr:cNvSpPr>
              <a:spLocks noChangeShapeType="1"/>
            </xdr:cNvSpPr>
          </xdr:nvSpPr>
          <xdr:spPr bwMode="auto">
            <a:xfrm>
              <a:off x="887" y="879"/>
              <a:ext cx="19" cy="0"/>
            </a:xfrm>
            <a:prstGeom prst="line">
              <a:avLst/>
            </a:prstGeom>
            <a:noFill/>
            <a:ln w="9525">
              <a:solidFill>
                <a:srgbClr val="000000"/>
              </a:solidFill>
              <a:round/>
              <a:headEnd/>
              <a:tailEnd/>
            </a:ln>
          </xdr:spPr>
        </xdr:sp>
      </xdr:grpSp>
      <xdr:sp macro="" textlink="">
        <xdr:nvSpPr>
          <xdr:cNvPr id="52231" name="Text Box 7"/>
          <xdr:cNvSpPr txBox="1">
            <a:spLocks noChangeArrowheads="1"/>
          </xdr:cNvSpPr>
        </xdr:nvSpPr>
        <xdr:spPr bwMode="auto">
          <a:xfrm>
            <a:off x="863" y="876"/>
            <a:ext cx="49" cy="24"/>
          </a:xfrm>
          <a:prstGeom prst="rect">
            <a:avLst/>
          </a:prstGeom>
          <a:noFill/>
          <a:ln>
            <a:noFill/>
          </a:ln>
          <a:extLst>
            <a:ext uri="{909E8E84-426E-40DD-AFC4-6F175D3DCCD1}"/>
            <a:ext uri="{91240B29-F687-4F45-9708-019B960494DF}"/>
          </a:extLst>
        </xdr:spPr>
        <xdr:txBody>
          <a:bodyPr vertOverflow="clip" wrap="square" lIns="27432" tIns="22860" rIns="0" bIns="0" anchor="t" upright="1"/>
          <a:lstStyle/>
          <a:p>
            <a:pPr algn="l" rtl="0">
              <a:defRPr sz="1000"/>
            </a:pPr>
            <a:r>
              <a:rPr lang="en-US" sz="1200" b="0" i="0" u="none" strike="noStrike" baseline="0">
                <a:solidFill>
                  <a:srgbClr val="000000"/>
                </a:solidFill>
                <a:latin typeface="Calibri"/>
                <a:cs typeface="Calibri"/>
              </a:rPr>
              <a:t> microns um</a:t>
            </a:r>
            <a:endParaRPr lang="en-US"/>
          </a:p>
        </xdr:txBody>
      </xdr:sp>
    </xdr:grpSp>
    <xdr:clientData/>
  </xdr:twoCellAnchor>
  <xdr:twoCellAnchor>
    <xdr:from>
      <xdr:col>14</xdr:col>
      <xdr:colOff>457200</xdr:colOff>
      <xdr:row>11</xdr:row>
      <xdr:rowOff>152400</xdr:rowOff>
    </xdr:from>
    <xdr:to>
      <xdr:col>15</xdr:col>
      <xdr:colOff>28575</xdr:colOff>
      <xdr:row>11</xdr:row>
      <xdr:rowOff>152400</xdr:rowOff>
    </xdr:to>
    <xdr:sp macro="" textlink="">
      <xdr:nvSpPr>
        <xdr:cNvPr id="52258" name="Line 8"/>
        <xdr:cNvSpPr>
          <a:spLocks noChangeShapeType="1"/>
        </xdr:cNvSpPr>
      </xdr:nvSpPr>
      <xdr:spPr bwMode="auto">
        <a:xfrm>
          <a:off x="8181975" y="2447925"/>
          <a:ext cx="180975" cy="0"/>
        </a:xfrm>
        <a:prstGeom prst="line">
          <a:avLst/>
        </a:prstGeom>
        <a:noFill/>
        <a:ln w="9525">
          <a:solidFill>
            <a:srgbClr val="000000"/>
          </a:solidFill>
          <a:round/>
          <a:headEnd/>
          <a:tailEnd/>
        </a:ln>
      </xdr:spPr>
    </xdr:sp>
    <xdr:clientData/>
  </xdr:twoCellAnchor>
  <xdr:twoCellAnchor>
    <xdr:from>
      <xdr:col>15</xdr:col>
      <xdr:colOff>228600</xdr:colOff>
      <xdr:row>11</xdr:row>
      <xdr:rowOff>66675</xdr:rowOff>
    </xdr:from>
    <xdr:to>
      <xdr:col>15</xdr:col>
      <xdr:colOff>228600</xdr:colOff>
      <xdr:row>11</xdr:row>
      <xdr:rowOff>152400</xdr:rowOff>
    </xdr:to>
    <xdr:sp macro="" textlink="">
      <xdr:nvSpPr>
        <xdr:cNvPr id="52259" name="Line 9"/>
        <xdr:cNvSpPr>
          <a:spLocks noChangeShapeType="1"/>
        </xdr:cNvSpPr>
      </xdr:nvSpPr>
      <xdr:spPr bwMode="auto">
        <a:xfrm>
          <a:off x="8562975" y="2362200"/>
          <a:ext cx="0" cy="85725"/>
        </a:xfrm>
        <a:prstGeom prst="line">
          <a:avLst/>
        </a:prstGeom>
        <a:noFill/>
        <a:ln w="9525">
          <a:solidFill>
            <a:srgbClr val="000000"/>
          </a:solidFill>
          <a:round/>
          <a:headEnd/>
          <a:tailEnd/>
        </a:ln>
      </xdr:spPr>
    </xdr:sp>
    <xdr:clientData/>
  </xdr:twoCellAnchor>
  <xdr:twoCellAnchor>
    <xdr:from>
      <xdr:col>12</xdr:col>
      <xdr:colOff>488156</xdr:colOff>
      <xdr:row>17</xdr:row>
      <xdr:rowOff>23811</xdr:rowOff>
    </xdr:from>
    <xdr:to>
      <xdr:col>12</xdr:col>
      <xdr:colOff>552449</xdr:colOff>
      <xdr:row>20</xdr:row>
      <xdr:rowOff>95248</xdr:rowOff>
    </xdr:to>
    <xdr:sp macro="" textlink="">
      <xdr:nvSpPr>
        <xdr:cNvPr id="52272" name="Line 12"/>
        <xdr:cNvSpPr>
          <a:spLocks noChangeShapeType="1"/>
        </xdr:cNvSpPr>
      </xdr:nvSpPr>
      <xdr:spPr bwMode="auto">
        <a:xfrm flipH="1" flipV="1">
          <a:off x="6977062" y="3488530"/>
          <a:ext cx="64293" cy="642937"/>
        </a:xfrm>
        <a:prstGeom prst="line">
          <a:avLst/>
        </a:prstGeom>
        <a:ln>
          <a:headEnd/>
          <a:tailEnd type="triangle" w="med" len="med"/>
        </a:ln>
        <a:extLst/>
      </xdr:spPr>
      <xdr:style>
        <a:lnRef idx="1">
          <a:schemeClr val="dk1"/>
        </a:lnRef>
        <a:fillRef idx="0">
          <a:schemeClr val="dk1"/>
        </a:fillRef>
        <a:effectRef idx="0">
          <a:schemeClr val="dk1"/>
        </a:effectRef>
        <a:fontRef idx="minor">
          <a:schemeClr val="tx1"/>
        </a:fontRef>
      </xdr:style>
      <xdr:txBody>
        <a:bodyPr/>
        <a:lstStyle/>
        <a:p>
          <a:endParaRPr lang="en-CA"/>
        </a:p>
      </xdr:txBody>
    </xdr:sp>
    <xdr:clientData/>
  </xdr:twoCellAnchor>
  <xdr:twoCellAnchor>
    <xdr:from>
      <xdr:col>13</xdr:col>
      <xdr:colOff>9525</xdr:colOff>
      <xdr:row>34</xdr:row>
      <xdr:rowOff>28575</xdr:rowOff>
    </xdr:from>
    <xdr:to>
      <xdr:col>13</xdr:col>
      <xdr:colOff>333375</xdr:colOff>
      <xdr:row>36</xdr:row>
      <xdr:rowOff>171450</xdr:rowOff>
    </xdr:to>
    <xdr:sp macro="" textlink="">
      <xdr:nvSpPr>
        <xdr:cNvPr id="52261" name="Line 15"/>
        <xdr:cNvSpPr>
          <a:spLocks noChangeShapeType="1"/>
        </xdr:cNvSpPr>
      </xdr:nvSpPr>
      <xdr:spPr bwMode="auto">
        <a:xfrm flipV="1">
          <a:off x="7124700" y="6734175"/>
          <a:ext cx="323850" cy="523875"/>
        </a:xfrm>
        <a:prstGeom prst="line">
          <a:avLst/>
        </a:prstGeom>
        <a:noFill/>
        <a:ln w="9525">
          <a:solidFill>
            <a:srgbClr val="FFFFFF"/>
          </a:solidFill>
          <a:round/>
          <a:headEnd/>
          <a:tailEnd type="triangle" w="med" len="med"/>
        </a:ln>
      </xdr:spPr>
    </xdr:sp>
    <xdr:clientData/>
  </xdr:twoCellAnchor>
  <xdr:twoCellAnchor>
    <xdr:from>
      <xdr:col>16</xdr:col>
      <xdr:colOff>428625</xdr:colOff>
      <xdr:row>17</xdr:row>
      <xdr:rowOff>85725</xdr:rowOff>
    </xdr:from>
    <xdr:to>
      <xdr:col>16</xdr:col>
      <xdr:colOff>552450</xdr:colOff>
      <xdr:row>19</xdr:row>
      <xdr:rowOff>152400</xdr:rowOff>
    </xdr:to>
    <xdr:sp macro="" textlink="">
      <xdr:nvSpPr>
        <xdr:cNvPr id="52262" name="Line 16"/>
        <xdr:cNvSpPr>
          <a:spLocks noChangeShapeType="1"/>
        </xdr:cNvSpPr>
      </xdr:nvSpPr>
      <xdr:spPr bwMode="auto">
        <a:xfrm flipH="1" flipV="1">
          <a:off x="9372600" y="3533775"/>
          <a:ext cx="123825" cy="447675"/>
        </a:xfrm>
        <a:prstGeom prst="line">
          <a:avLst/>
        </a:prstGeom>
        <a:noFill/>
        <a:ln w="9525">
          <a:solidFill>
            <a:srgbClr val="FFFFFF"/>
          </a:solidFill>
          <a:round/>
          <a:headEnd/>
          <a:tailEnd type="triangle" w="med" len="med"/>
        </a:ln>
      </xdr:spPr>
    </xdr:sp>
    <xdr:clientData/>
  </xdr:twoCellAnchor>
  <xdr:twoCellAnchor>
    <xdr:from>
      <xdr:col>16</xdr:col>
      <xdr:colOff>333375</xdr:colOff>
      <xdr:row>33</xdr:row>
      <xdr:rowOff>76200</xdr:rowOff>
    </xdr:from>
    <xdr:to>
      <xdr:col>16</xdr:col>
      <xdr:colOff>514350</xdr:colOff>
      <xdr:row>36</xdr:row>
      <xdr:rowOff>104775</xdr:rowOff>
    </xdr:to>
    <xdr:sp macro="" textlink="">
      <xdr:nvSpPr>
        <xdr:cNvPr id="52263" name="Line 18"/>
        <xdr:cNvSpPr>
          <a:spLocks noChangeShapeType="1"/>
        </xdr:cNvSpPr>
      </xdr:nvSpPr>
      <xdr:spPr bwMode="auto">
        <a:xfrm flipH="1" flipV="1">
          <a:off x="9277350" y="6591300"/>
          <a:ext cx="180975" cy="600075"/>
        </a:xfrm>
        <a:prstGeom prst="line">
          <a:avLst/>
        </a:prstGeom>
        <a:noFill/>
        <a:ln w="9525">
          <a:solidFill>
            <a:srgbClr val="FFFFFF"/>
          </a:solidFill>
          <a:round/>
          <a:headEnd/>
          <a:tailEnd type="triangle" w="med" len="med"/>
        </a:ln>
      </xdr:spPr>
    </xdr:sp>
    <xdr:clientData/>
  </xdr:twoCellAnchor>
  <xdr:twoCellAnchor>
    <xdr:from>
      <xdr:col>13</xdr:col>
      <xdr:colOff>581025</xdr:colOff>
      <xdr:row>18</xdr:row>
      <xdr:rowOff>152400</xdr:rowOff>
    </xdr:from>
    <xdr:to>
      <xdr:col>14</xdr:col>
      <xdr:colOff>171450</xdr:colOff>
      <xdr:row>19</xdr:row>
      <xdr:rowOff>152400</xdr:rowOff>
    </xdr:to>
    <xdr:sp macro="" textlink="">
      <xdr:nvSpPr>
        <xdr:cNvPr id="52243" name="Text Box 19"/>
        <xdr:cNvSpPr txBox="1">
          <a:spLocks noChangeArrowheads="1"/>
        </xdr:cNvSpPr>
      </xdr:nvSpPr>
      <xdr:spPr bwMode="auto">
        <a:xfrm>
          <a:off x="7667625" y="3790950"/>
          <a:ext cx="200025" cy="190500"/>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1100" b="0" i="0" u="none" strike="noStrike" baseline="0">
              <a:solidFill>
                <a:srgbClr val="000000"/>
              </a:solidFill>
              <a:latin typeface="Calibri"/>
              <a:cs typeface="Calibri"/>
            </a:rPr>
            <a:t> P</a:t>
          </a:r>
          <a:endParaRPr lang="en-US"/>
        </a:p>
      </xdr:txBody>
    </xdr:sp>
    <xdr:clientData/>
  </xdr:twoCellAnchor>
  <xdr:twoCellAnchor>
    <xdr:from>
      <xdr:col>14</xdr:col>
      <xdr:colOff>123825</xdr:colOff>
      <xdr:row>19</xdr:row>
      <xdr:rowOff>133350</xdr:rowOff>
    </xdr:from>
    <xdr:to>
      <xdr:col>14</xdr:col>
      <xdr:colOff>209550</xdr:colOff>
      <xdr:row>20</xdr:row>
      <xdr:rowOff>104775</xdr:rowOff>
    </xdr:to>
    <xdr:sp macro="" textlink="">
      <xdr:nvSpPr>
        <xdr:cNvPr id="52265" name="Line 20"/>
        <xdr:cNvSpPr>
          <a:spLocks noChangeShapeType="1"/>
        </xdr:cNvSpPr>
      </xdr:nvSpPr>
      <xdr:spPr bwMode="auto">
        <a:xfrm>
          <a:off x="7848600" y="3962400"/>
          <a:ext cx="85725" cy="161925"/>
        </a:xfrm>
        <a:prstGeom prst="line">
          <a:avLst/>
        </a:prstGeom>
        <a:noFill/>
        <a:ln w="9525">
          <a:solidFill>
            <a:srgbClr val="FFFFFF"/>
          </a:solidFill>
          <a:round/>
          <a:headEnd/>
          <a:tailEnd type="triangle" w="med" len="med"/>
        </a:ln>
      </xdr:spPr>
    </xdr:sp>
    <xdr:clientData/>
  </xdr:twoCellAnchor>
  <xdr:twoCellAnchor>
    <xdr:from>
      <xdr:col>17</xdr:col>
      <xdr:colOff>297656</xdr:colOff>
      <xdr:row>23</xdr:row>
      <xdr:rowOff>50006</xdr:rowOff>
    </xdr:from>
    <xdr:to>
      <xdr:col>17</xdr:col>
      <xdr:colOff>507206</xdr:colOff>
      <xdr:row>24</xdr:row>
      <xdr:rowOff>45243</xdr:rowOff>
    </xdr:to>
    <xdr:sp macro="" textlink="">
      <xdr:nvSpPr>
        <xdr:cNvPr id="52245" name="Text Box 21"/>
        <xdr:cNvSpPr txBox="1">
          <a:spLocks noChangeArrowheads="1"/>
        </xdr:cNvSpPr>
      </xdr:nvSpPr>
      <xdr:spPr bwMode="auto">
        <a:xfrm>
          <a:off x="9822656" y="4657725"/>
          <a:ext cx="209550" cy="185737"/>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1100" b="0" i="0" u="none" strike="noStrike" baseline="0">
              <a:solidFill>
                <a:srgbClr val="000000"/>
              </a:solidFill>
              <a:latin typeface="Calibri"/>
              <a:cs typeface="Calibri"/>
            </a:rPr>
            <a:t> P</a:t>
          </a:r>
          <a:endParaRPr lang="en-US"/>
        </a:p>
      </xdr:txBody>
    </xdr:sp>
    <xdr:clientData/>
  </xdr:twoCellAnchor>
  <xdr:twoCellAnchor>
    <xdr:from>
      <xdr:col>14</xdr:col>
      <xdr:colOff>16669</xdr:colOff>
      <xdr:row>43</xdr:row>
      <xdr:rowOff>52388</xdr:rowOff>
    </xdr:from>
    <xdr:to>
      <xdr:col>14</xdr:col>
      <xdr:colOff>226219</xdr:colOff>
      <xdr:row>44</xdr:row>
      <xdr:rowOff>42863</xdr:rowOff>
    </xdr:to>
    <xdr:sp macro="" textlink="">
      <xdr:nvSpPr>
        <xdr:cNvPr id="52247" name="Text Box 23"/>
        <xdr:cNvSpPr txBox="1">
          <a:spLocks noChangeArrowheads="1"/>
        </xdr:cNvSpPr>
      </xdr:nvSpPr>
      <xdr:spPr bwMode="auto">
        <a:xfrm>
          <a:off x="7720013" y="8493919"/>
          <a:ext cx="209550" cy="180975"/>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1100" b="0" i="0" u="none" strike="noStrike" baseline="0">
              <a:solidFill>
                <a:srgbClr val="000000"/>
              </a:solidFill>
              <a:latin typeface="Calibri"/>
              <a:cs typeface="Calibri"/>
            </a:rPr>
            <a:t> P</a:t>
          </a:r>
          <a:endParaRPr lang="en-US"/>
        </a:p>
      </xdr:txBody>
    </xdr:sp>
    <xdr:clientData/>
  </xdr:twoCellAnchor>
  <xdr:twoCellAnchor>
    <xdr:from>
      <xdr:col>11</xdr:col>
      <xdr:colOff>66675</xdr:colOff>
      <xdr:row>12</xdr:row>
      <xdr:rowOff>85725</xdr:rowOff>
    </xdr:from>
    <xdr:to>
      <xdr:col>11</xdr:col>
      <xdr:colOff>266700</xdr:colOff>
      <xdr:row>13</xdr:row>
      <xdr:rowOff>180975</xdr:rowOff>
    </xdr:to>
    <xdr:sp macro="" textlink="">
      <xdr:nvSpPr>
        <xdr:cNvPr id="52249" name="Text Box 25"/>
        <xdr:cNvSpPr txBox="1">
          <a:spLocks noChangeArrowheads="1"/>
        </xdr:cNvSpPr>
      </xdr:nvSpPr>
      <xdr:spPr bwMode="auto">
        <a:xfrm>
          <a:off x="5934075" y="2581275"/>
          <a:ext cx="200025" cy="285750"/>
        </a:xfrm>
        <a:prstGeom prst="rect">
          <a:avLst/>
        </a:prstGeom>
        <a:solidFill>
          <a:srgbClr val="FFFFFF"/>
        </a:solidFill>
        <a:ln w="9525">
          <a:solidFill>
            <a:srgbClr val="000000"/>
          </a:solidFill>
          <a:miter lim="800000"/>
          <a:headEnd/>
          <a:tailEnd/>
        </a:ln>
      </xdr:spPr>
      <xdr:txBody>
        <a:bodyPr vertOverflow="clip" wrap="square" lIns="36576" tIns="36576" rIns="0" bIns="0" anchor="t" upright="1"/>
        <a:lstStyle/>
        <a:p>
          <a:pPr algn="l" rtl="0">
            <a:defRPr sz="1000"/>
          </a:pPr>
          <a:r>
            <a:rPr lang="en-US" sz="1600" b="1" i="0" u="none" strike="noStrike" baseline="0">
              <a:solidFill>
                <a:srgbClr val="000000"/>
              </a:solidFill>
              <a:latin typeface="Calibri"/>
              <a:cs typeface="Calibri"/>
            </a:rPr>
            <a:t>A</a:t>
          </a:r>
          <a:endParaRPr lang="en-US"/>
        </a:p>
      </xdr:txBody>
    </xdr:sp>
    <xdr:clientData/>
  </xdr:twoCellAnchor>
  <xdr:twoCellAnchor>
    <xdr:from>
      <xdr:col>11</xdr:col>
      <xdr:colOff>104775</xdr:colOff>
      <xdr:row>29</xdr:row>
      <xdr:rowOff>114300</xdr:rowOff>
    </xdr:from>
    <xdr:to>
      <xdr:col>11</xdr:col>
      <xdr:colOff>304800</xdr:colOff>
      <xdr:row>31</xdr:row>
      <xdr:rowOff>19050</xdr:rowOff>
    </xdr:to>
    <xdr:sp macro="" textlink="">
      <xdr:nvSpPr>
        <xdr:cNvPr id="52250" name="Text Box 26"/>
        <xdr:cNvSpPr txBox="1">
          <a:spLocks noChangeArrowheads="1"/>
        </xdr:cNvSpPr>
      </xdr:nvSpPr>
      <xdr:spPr bwMode="auto">
        <a:xfrm>
          <a:off x="5972175" y="5848350"/>
          <a:ext cx="200025" cy="285750"/>
        </a:xfrm>
        <a:prstGeom prst="rect">
          <a:avLst/>
        </a:prstGeom>
        <a:solidFill>
          <a:srgbClr val="FFFFFF"/>
        </a:solidFill>
        <a:ln w="9525">
          <a:solidFill>
            <a:srgbClr val="000000"/>
          </a:solidFill>
          <a:miter lim="800000"/>
          <a:headEnd/>
          <a:tailEnd/>
        </a:ln>
      </xdr:spPr>
      <xdr:txBody>
        <a:bodyPr vertOverflow="clip" wrap="square" lIns="36576" tIns="36576" rIns="0" bIns="0" anchor="t" upright="1"/>
        <a:lstStyle/>
        <a:p>
          <a:pPr algn="l" rtl="0">
            <a:defRPr sz="1000"/>
          </a:pPr>
          <a:r>
            <a:rPr lang="en-US" sz="1600" b="1" i="0" u="none" strike="noStrike" baseline="0">
              <a:solidFill>
                <a:srgbClr val="000000"/>
              </a:solidFill>
              <a:latin typeface="Calibri"/>
              <a:cs typeface="Calibri"/>
            </a:rPr>
            <a:t>C</a:t>
          </a:r>
          <a:endParaRPr lang="en-US"/>
        </a:p>
      </xdr:txBody>
    </xdr:sp>
    <xdr:clientData/>
  </xdr:twoCellAnchor>
  <xdr:twoCellAnchor>
    <xdr:from>
      <xdr:col>15</xdr:col>
      <xdr:colOff>85725</xdr:colOff>
      <xdr:row>29</xdr:row>
      <xdr:rowOff>85725</xdr:rowOff>
    </xdr:from>
    <xdr:to>
      <xdr:col>15</xdr:col>
      <xdr:colOff>285750</xdr:colOff>
      <xdr:row>30</xdr:row>
      <xdr:rowOff>180975</xdr:rowOff>
    </xdr:to>
    <xdr:sp macro="" textlink="">
      <xdr:nvSpPr>
        <xdr:cNvPr id="52251" name="Text Box 27"/>
        <xdr:cNvSpPr txBox="1">
          <a:spLocks noChangeArrowheads="1"/>
        </xdr:cNvSpPr>
      </xdr:nvSpPr>
      <xdr:spPr bwMode="auto">
        <a:xfrm>
          <a:off x="8391525" y="5819775"/>
          <a:ext cx="200025" cy="285750"/>
        </a:xfrm>
        <a:prstGeom prst="rect">
          <a:avLst/>
        </a:prstGeom>
        <a:solidFill>
          <a:srgbClr val="FFFFFF"/>
        </a:solidFill>
        <a:ln w="9525">
          <a:solidFill>
            <a:srgbClr val="000000"/>
          </a:solidFill>
          <a:miter lim="800000"/>
          <a:headEnd/>
          <a:tailEnd/>
        </a:ln>
      </xdr:spPr>
      <xdr:txBody>
        <a:bodyPr vertOverflow="clip" wrap="square" lIns="36576" tIns="36576" rIns="0" bIns="0" anchor="t" upright="1"/>
        <a:lstStyle/>
        <a:p>
          <a:pPr algn="l" rtl="0">
            <a:defRPr sz="1000"/>
          </a:pPr>
          <a:r>
            <a:rPr lang="en-US" sz="1600" b="1" i="0" u="none" strike="noStrike" baseline="0">
              <a:solidFill>
                <a:srgbClr val="000000"/>
              </a:solidFill>
              <a:latin typeface="Calibri"/>
              <a:cs typeface="Calibri"/>
            </a:rPr>
            <a:t>D</a:t>
          </a:r>
          <a:endParaRPr lang="en-US"/>
        </a:p>
      </xdr:txBody>
    </xdr:sp>
    <xdr:clientData/>
  </xdr:twoCellAnchor>
  <xdr:twoCellAnchor>
    <xdr:from>
      <xdr:col>15</xdr:col>
      <xdr:colOff>85725</xdr:colOff>
      <xdr:row>12</xdr:row>
      <xdr:rowOff>104775</xdr:rowOff>
    </xdr:from>
    <xdr:to>
      <xdr:col>15</xdr:col>
      <xdr:colOff>285750</xdr:colOff>
      <xdr:row>14</xdr:row>
      <xdr:rowOff>9525</xdr:rowOff>
    </xdr:to>
    <xdr:sp macro="" textlink="">
      <xdr:nvSpPr>
        <xdr:cNvPr id="2" name="Text Box 28"/>
        <xdr:cNvSpPr txBox="1">
          <a:spLocks noChangeArrowheads="1"/>
        </xdr:cNvSpPr>
      </xdr:nvSpPr>
      <xdr:spPr bwMode="auto">
        <a:xfrm>
          <a:off x="8391525" y="2600325"/>
          <a:ext cx="200025" cy="285750"/>
        </a:xfrm>
        <a:prstGeom prst="rect">
          <a:avLst/>
        </a:prstGeom>
        <a:solidFill>
          <a:srgbClr val="FFFFFF"/>
        </a:solidFill>
        <a:ln w="9525">
          <a:solidFill>
            <a:srgbClr val="000000"/>
          </a:solidFill>
          <a:miter lim="800000"/>
          <a:headEnd/>
          <a:tailEnd/>
        </a:ln>
      </xdr:spPr>
      <xdr:txBody>
        <a:bodyPr vertOverflow="clip" wrap="square" lIns="36576" tIns="36576" rIns="0" bIns="0" anchor="t" upright="1"/>
        <a:lstStyle/>
        <a:p>
          <a:pPr algn="l" rtl="0">
            <a:defRPr sz="1000"/>
          </a:pPr>
          <a:r>
            <a:rPr lang="en-US" sz="1600" b="1" i="0" u="none" strike="noStrike" baseline="0">
              <a:solidFill>
                <a:srgbClr val="000000"/>
              </a:solidFill>
              <a:latin typeface="Calibri"/>
              <a:cs typeface="Calibri"/>
            </a:rPr>
            <a:t>B</a:t>
          </a:r>
          <a:endParaRPr lang="en-US"/>
        </a:p>
      </xdr:txBody>
    </xdr:sp>
    <xdr:clientData/>
  </xdr:twoCellAnchor>
  <xdr:twoCellAnchor>
    <xdr:from>
      <xdr:col>0</xdr:col>
      <xdr:colOff>9525</xdr:colOff>
      <xdr:row>39</xdr:row>
      <xdr:rowOff>180975</xdr:rowOff>
    </xdr:from>
    <xdr:to>
      <xdr:col>10</xdr:col>
      <xdr:colOff>600075</xdr:colOff>
      <xdr:row>45</xdr:row>
      <xdr:rowOff>95250</xdr:rowOff>
    </xdr:to>
    <xdr:sp macro="" textlink="">
      <xdr:nvSpPr>
        <xdr:cNvPr id="3" name="Text Box 29"/>
        <xdr:cNvSpPr txBox="1">
          <a:spLocks noChangeArrowheads="1"/>
        </xdr:cNvSpPr>
      </xdr:nvSpPr>
      <xdr:spPr bwMode="auto">
        <a:xfrm>
          <a:off x="9525" y="7839075"/>
          <a:ext cx="5848350" cy="1057275"/>
        </a:xfrm>
        <a:prstGeom prst="rect">
          <a:avLst/>
        </a:prstGeom>
        <a:solidFill>
          <a:srgbClr val="FFFFFF"/>
        </a:solidFill>
        <a:ln w="9525">
          <a:solidFill>
            <a:srgbClr val="000000"/>
          </a:solidFill>
          <a:miter lim="800000"/>
          <a:headEnd/>
          <a:tailEnd/>
        </a:ln>
      </xdr:spPr>
      <xdr:txBody>
        <a:bodyPr vertOverflow="clip" wrap="square" lIns="36576" tIns="27432" rIns="0" bIns="0" anchor="t" upright="1"/>
        <a:lstStyle/>
        <a:p>
          <a:pPr algn="l" rtl="0">
            <a:defRPr sz="1000"/>
          </a:pPr>
          <a:r>
            <a:rPr lang="en-US" sz="1200" b="1" i="0" u="none" strike="noStrike" baseline="0">
              <a:solidFill>
                <a:srgbClr val="000000"/>
              </a:solidFill>
              <a:latin typeface="Arial"/>
              <a:cs typeface="Arial"/>
            </a:rPr>
            <a:t>Photo Captions</a:t>
          </a:r>
          <a:r>
            <a:rPr lang="en-US" sz="1200" b="0" i="0" u="none" strike="noStrike" baseline="0">
              <a:solidFill>
                <a:srgbClr val="000000"/>
              </a:solidFill>
              <a:latin typeface="Arial"/>
              <a:cs typeface="Arial"/>
            </a:rPr>
            <a:t>:</a:t>
          </a:r>
        </a:p>
        <a:p>
          <a:pPr algn="l" rtl="0">
            <a:defRPr sz="1000"/>
          </a:pPr>
          <a:r>
            <a:rPr lang="en-US" sz="1200" b="0" i="0" u="none" strike="noStrike" baseline="0">
              <a:solidFill>
                <a:srgbClr val="000000"/>
              </a:solidFill>
              <a:latin typeface="Arial"/>
              <a:cs typeface="Arial"/>
            </a:rPr>
            <a:t>(A) Kerogen (Kgn) with mean Ro,ran of 1.395%.</a:t>
          </a:r>
        </a:p>
        <a:p>
          <a:pPr algn="l" rtl="0">
            <a:defRPr sz="1000"/>
          </a:pPr>
          <a:r>
            <a:rPr lang="en-US" sz="1200" b="0" i="0" u="none" strike="noStrike" baseline="0">
              <a:solidFill>
                <a:srgbClr val="000000"/>
              </a:solidFill>
              <a:latin typeface="Arial"/>
              <a:cs typeface="Arial"/>
            </a:rPr>
            <a:t>(B) Kerogen (Kgn) with mean Ro,ran of 1.18%.</a:t>
          </a:r>
        </a:p>
        <a:p>
          <a:pPr algn="l" rtl="0">
            <a:defRPr sz="1000"/>
          </a:pPr>
          <a:r>
            <a:rPr lang="en-US" sz="1200" b="0" i="0" u="none" strike="noStrike" baseline="0">
              <a:solidFill>
                <a:srgbClr val="000000"/>
              </a:solidFill>
              <a:latin typeface="Arial"/>
              <a:cs typeface="Arial"/>
            </a:rPr>
            <a:t>(C) Graptolite particle (Gr).</a:t>
          </a:r>
        </a:p>
        <a:p>
          <a:pPr algn="l" rtl="0">
            <a:defRPr sz="1000"/>
          </a:pPr>
          <a:r>
            <a:rPr lang="en-US" sz="1200" b="0" i="0" u="none" strike="noStrike" baseline="0">
              <a:solidFill>
                <a:srgbClr val="000000"/>
              </a:solidFill>
              <a:latin typeface="Arial"/>
              <a:cs typeface="Arial"/>
            </a:rPr>
            <a:t>(D) Granular kerogen (Grnl Kgn) (mean Ro,ran=0.63%).</a:t>
          </a:r>
          <a:endParaRPr lang="en-US"/>
        </a:p>
      </xdr:txBody>
    </xdr:sp>
    <xdr:clientData/>
  </xdr:twoCellAnchor>
  <xdr:twoCellAnchor>
    <xdr:from>
      <xdr:col>0</xdr:col>
      <xdr:colOff>9525</xdr:colOff>
      <xdr:row>32</xdr:row>
      <xdr:rowOff>0</xdr:rowOff>
    </xdr:from>
    <xdr:to>
      <xdr:col>10</xdr:col>
      <xdr:colOff>600075</xdr:colOff>
      <xdr:row>39</xdr:row>
      <xdr:rowOff>180975</xdr:rowOff>
    </xdr:to>
    <xdr:sp macro="" textlink="">
      <xdr:nvSpPr>
        <xdr:cNvPr id="4" name="Text Box 30"/>
        <xdr:cNvSpPr txBox="1">
          <a:spLocks noChangeArrowheads="1"/>
        </xdr:cNvSpPr>
      </xdr:nvSpPr>
      <xdr:spPr bwMode="auto">
        <a:xfrm>
          <a:off x="9525" y="6305550"/>
          <a:ext cx="5848350" cy="1533525"/>
        </a:xfrm>
        <a:prstGeom prst="rect">
          <a:avLst/>
        </a:prstGeom>
        <a:solidFill>
          <a:srgbClr val="FFFFFF"/>
        </a:solidFill>
        <a:ln w="9525">
          <a:solidFill>
            <a:srgbClr val="000000"/>
          </a:solidFill>
          <a:miter lim="800000"/>
          <a:headEnd/>
          <a:tailEnd/>
        </a:ln>
      </xdr:spPr>
      <xdr:txBody>
        <a:bodyPr vertOverflow="clip" wrap="square" lIns="36576" tIns="27432" rIns="0" bIns="0" anchor="t" upright="1"/>
        <a:lstStyle/>
        <a:p>
          <a:pPr algn="l" rtl="0">
            <a:defRPr sz="1000"/>
          </a:pPr>
          <a:r>
            <a:rPr lang="en-US" sz="1200" b="1" i="0" u="none" strike="noStrike" baseline="0">
              <a:solidFill>
                <a:srgbClr val="000000"/>
              </a:solidFill>
              <a:latin typeface="Arial"/>
              <a:cs typeface="Arial"/>
            </a:rPr>
            <a:t>General Description</a:t>
          </a:r>
          <a:r>
            <a:rPr lang="en-US" sz="1200" b="0" i="0" u="none" strike="noStrike" baseline="0">
              <a:solidFill>
                <a:srgbClr val="000000"/>
              </a:solidFill>
              <a:latin typeface="Arial"/>
              <a:cs typeface="Arial"/>
            </a:rPr>
            <a:t>: This sample contains two types of kerogen; a granular one with low reflectance (&lt;0.65%) and another one that represents the primary kerogen (vitrinitic). The latter is typicaly wispy and has considerably higher reflectance. The mean Ro,ran of the vitrinite is 1.29%. This indicates that the organic matter is thermally mature and near the end of the oil window. Expected hydrocarbon products are oil and condensate liquids. </a:t>
          </a:r>
          <a:endParaRPr lang="en-US"/>
        </a:p>
      </xdr:txBody>
    </xdr:sp>
    <xdr:clientData/>
  </xdr:twoCellAnchor>
  <xdr:twoCellAnchor>
    <xdr:from>
      <xdr:col>0</xdr:col>
      <xdr:colOff>9525</xdr:colOff>
      <xdr:row>12</xdr:row>
      <xdr:rowOff>0</xdr:rowOff>
    </xdr:from>
    <xdr:to>
      <xdr:col>10</xdr:col>
      <xdr:colOff>600075</xdr:colOff>
      <xdr:row>32</xdr:row>
      <xdr:rowOff>0</xdr:rowOff>
    </xdr:to>
    <xdr:graphicFrame macro="">
      <xdr:nvGraphicFramePr>
        <xdr:cNvPr id="52274" name="Chart 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390525</xdr:colOff>
      <xdr:row>36</xdr:row>
      <xdr:rowOff>85725</xdr:rowOff>
    </xdr:from>
    <xdr:to>
      <xdr:col>13</xdr:col>
      <xdr:colOff>76200</xdr:colOff>
      <xdr:row>37</xdr:row>
      <xdr:rowOff>171450</xdr:rowOff>
    </xdr:to>
    <xdr:sp macro="" textlink="">
      <xdr:nvSpPr>
        <xdr:cNvPr id="52264" name="Text Box 40"/>
        <xdr:cNvSpPr txBox="1">
          <a:spLocks noChangeArrowheads="1"/>
        </xdr:cNvSpPr>
      </xdr:nvSpPr>
      <xdr:spPr bwMode="auto">
        <a:xfrm>
          <a:off x="6867525" y="7172325"/>
          <a:ext cx="295275" cy="276225"/>
        </a:xfrm>
        <a:prstGeom prst="rect">
          <a:avLst/>
        </a:prstGeom>
        <a:solidFill>
          <a:srgbClr val="FFFFFF"/>
        </a:solidFill>
        <a:ln w="9525">
          <a:solidFill>
            <a:srgbClr val="000000"/>
          </a:solidFill>
          <a:miter lim="800000"/>
          <a:headEnd/>
          <a:tailEnd/>
        </a:ln>
      </xdr:spPr>
      <xdr:txBody>
        <a:bodyPr vertOverflow="clip" wrap="square" lIns="27432" tIns="22860" rIns="0" bIns="0" anchor="ctr" upright="1"/>
        <a:lstStyle/>
        <a:p>
          <a:pPr algn="ctr" rtl="0">
            <a:defRPr sz="1000"/>
          </a:pPr>
          <a:r>
            <a:rPr lang="en-US" sz="1100" b="0" i="0" u="none" strike="noStrike" baseline="0">
              <a:solidFill>
                <a:srgbClr val="000000"/>
              </a:solidFill>
              <a:latin typeface="Calibri"/>
              <a:cs typeface="Calibri"/>
            </a:rPr>
            <a:t>Gr</a:t>
          </a:r>
          <a:endParaRPr lang="en-US" b="0"/>
        </a:p>
      </xdr:txBody>
    </xdr:sp>
    <xdr:clientData/>
  </xdr:twoCellAnchor>
  <xdr:twoCellAnchor>
    <xdr:from>
      <xdr:col>12</xdr:col>
      <xdr:colOff>419100</xdr:colOff>
      <xdr:row>19</xdr:row>
      <xdr:rowOff>123825</xdr:rowOff>
    </xdr:from>
    <xdr:to>
      <xdr:col>13</xdr:col>
      <xdr:colOff>104775</xdr:colOff>
      <xdr:row>21</xdr:row>
      <xdr:rowOff>19050</xdr:rowOff>
    </xdr:to>
    <xdr:sp macro="" textlink="">
      <xdr:nvSpPr>
        <xdr:cNvPr id="5" name="Text Box 41"/>
        <xdr:cNvSpPr txBox="1">
          <a:spLocks noChangeArrowheads="1"/>
        </xdr:cNvSpPr>
      </xdr:nvSpPr>
      <xdr:spPr bwMode="auto">
        <a:xfrm>
          <a:off x="6896100" y="3952875"/>
          <a:ext cx="295275" cy="276225"/>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1100" b="0" i="0" u="none" strike="noStrike" baseline="0">
              <a:solidFill>
                <a:srgbClr val="000000"/>
              </a:solidFill>
              <a:latin typeface="Calibri"/>
              <a:cs typeface="Calibri"/>
            </a:rPr>
            <a:t>Kgn</a:t>
          </a:r>
          <a:endParaRPr lang="en-US"/>
        </a:p>
      </xdr:txBody>
    </xdr:sp>
    <xdr:clientData/>
  </xdr:twoCellAnchor>
  <xdr:twoCellAnchor>
    <xdr:from>
      <xdr:col>16</xdr:col>
      <xdr:colOff>400049</xdr:colOff>
      <xdr:row>36</xdr:row>
      <xdr:rowOff>95250</xdr:rowOff>
    </xdr:from>
    <xdr:to>
      <xdr:col>17</xdr:col>
      <xdr:colOff>178593</xdr:colOff>
      <xdr:row>38</xdr:row>
      <xdr:rowOff>166688</xdr:rowOff>
    </xdr:to>
    <xdr:sp macro="" textlink="">
      <xdr:nvSpPr>
        <xdr:cNvPr id="52266" name="Text Box 42"/>
        <xdr:cNvSpPr txBox="1">
          <a:spLocks noChangeArrowheads="1"/>
        </xdr:cNvSpPr>
      </xdr:nvSpPr>
      <xdr:spPr bwMode="auto">
        <a:xfrm>
          <a:off x="9317830" y="7203281"/>
          <a:ext cx="385763" cy="452438"/>
        </a:xfrm>
        <a:prstGeom prst="rect">
          <a:avLst/>
        </a:prstGeom>
        <a:solidFill>
          <a:srgbClr val="FFFFFF"/>
        </a:solidFill>
        <a:ln w="9525">
          <a:solidFill>
            <a:srgbClr val="000000"/>
          </a:solidFill>
          <a:miter lim="800000"/>
          <a:headEnd/>
          <a:tailEnd/>
        </a:ln>
      </xdr:spPr>
      <xdr:txBody>
        <a:bodyPr vertOverflow="clip" wrap="square" lIns="27432" tIns="22860" rIns="0" bIns="0" anchor="ctr" upright="1"/>
        <a:lstStyle/>
        <a:p>
          <a:pPr algn="ctr" rtl="0">
            <a:defRPr sz="1000"/>
          </a:pPr>
          <a:r>
            <a:rPr lang="en-US" sz="1100" b="0" i="0" u="none" strike="noStrike" baseline="0">
              <a:solidFill>
                <a:srgbClr val="000000"/>
              </a:solidFill>
              <a:latin typeface="Calibri"/>
              <a:cs typeface="Calibri"/>
            </a:rPr>
            <a:t>Grnl Kgn</a:t>
          </a:r>
          <a:endParaRPr lang="en-US"/>
        </a:p>
      </xdr:txBody>
    </xdr:sp>
    <xdr:clientData/>
  </xdr:twoCellAnchor>
  <xdr:twoCellAnchor>
    <xdr:from>
      <xdr:col>16</xdr:col>
      <xdr:colOff>381000</xdr:colOff>
      <xdr:row>19</xdr:row>
      <xdr:rowOff>104775</xdr:rowOff>
    </xdr:from>
    <xdr:to>
      <xdr:col>17</xdr:col>
      <xdr:colOff>66675</xdr:colOff>
      <xdr:row>21</xdr:row>
      <xdr:rowOff>0</xdr:rowOff>
    </xdr:to>
    <xdr:sp macro="" textlink="">
      <xdr:nvSpPr>
        <xdr:cNvPr id="52267" name="Text Box 43"/>
        <xdr:cNvSpPr txBox="1">
          <a:spLocks noChangeArrowheads="1"/>
        </xdr:cNvSpPr>
      </xdr:nvSpPr>
      <xdr:spPr bwMode="auto">
        <a:xfrm>
          <a:off x="9296400" y="3933825"/>
          <a:ext cx="295275" cy="276225"/>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1100" b="0" i="0" u="none" strike="noStrike" baseline="0">
              <a:solidFill>
                <a:srgbClr val="000000"/>
              </a:solidFill>
              <a:latin typeface="Calibri"/>
              <a:cs typeface="Calibri"/>
            </a:rPr>
            <a:t>Kgn</a:t>
          </a:r>
          <a:endParaRPr lang="en-US"/>
        </a:p>
      </xdr:txBody>
    </xdr:sp>
    <xdr:clientData/>
  </xdr:twoCellAnchor>
  <xdr:twoCellAnchor>
    <xdr:from>
      <xdr:col>11</xdr:col>
      <xdr:colOff>295275</xdr:colOff>
      <xdr:row>37</xdr:row>
      <xdr:rowOff>85725</xdr:rowOff>
    </xdr:from>
    <xdr:to>
      <xdr:col>12</xdr:col>
      <xdr:colOff>485775</xdr:colOff>
      <xdr:row>37</xdr:row>
      <xdr:rowOff>171450</xdr:rowOff>
    </xdr:to>
    <xdr:sp macro="" textlink="">
      <xdr:nvSpPr>
        <xdr:cNvPr id="52279" name="Line 15"/>
        <xdr:cNvSpPr>
          <a:spLocks noChangeShapeType="1"/>
        </xdr:cNvSpPr>
      </xdr:nvSpPr>
      <xdr:spPr bwMode="auto">
        <a:xfrm flipH="1">
          <a:off x="6191250" y="7362825"/>
          <a:ext cx="800100" cy="85725"/>
        </a:xfrm>
        <a:prstGeom prst="line">
          <a:avLst/>
        </a:prstGeom>
        <a:noFill/>
        <a:ln w="9525">
          <a:solidFill>
            <a:srgbClr val="FFFFFF"/>
          </a:solidFill>
          <a:round/>
          <a:headEnd/>
          <a:tailEnd type="triangle" w="med" len="me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11</xdr:col>
      <xdr:colOff>0</xdr:colOff>
      <xdr:row>11</xdr:row>
      <xdr:rowOff>200025</xdr:rowOff>
    </xdr:from>
    <xdr:to>
      <xdr:col>14</xdr:col>
      <xdr:colOff>533400</xdr:colOff>
      <xdr:row>28</xdr:row>
      <xdr:rowOff>95250</xdr:rowOff>
    </xdr:to>
    <xdr:pic>
      <xdr:nvPicPr>
        <xdr:cNvPr id="51228" name="Picture 30" descr="\\clh-dfs\CORELAB\PetServ\Res-Geo\TGentzis\VRo measurements\380-12\2.jpg"/>
        <xdr:cNvPicPr>
          <a:picLocks noChangeAspect="1" noChangeArrowheads="1"/>
        </xdr:cNvPicPr>
      </xdr:nvPicPr>
      <xdr:blipFill>
        <a:blip xmlns:r="http://schemas.openxmlformats.org/officeDocument/2006/relationships" r:embed="rId1" cstate="print"/>
        <a:srcRect/>
        <a:stretch>
          <a:fillRect/>
        </a:stretch>
      </xdr:blipFill>
      <xdr:spPr bwMode="auto">
        <a:xfrm>
          <a:off x="5895975" y="2495550"/>
          <a:ext cx="2362200" cy="3143250"/>
        </a:xfrm>
        <a:prstGeom prst="rect">
          <a:avLst/>
        </a:prstGeom>
        <a:noFill/>
        <a:ln w="9525">
          <a:solidFill>
            <a:srgbClr val="000000"/>
          </a:solidFill>
          <a:miter lim="800000"/>
          <a:headEnd/>
          <a:tailEnd/>
        </a:ln>
      </xdr:spPr>
    </xdr:pic>
    <xdr:clientData/>
  </xdr:twoCellAnchor>
  <xdr:twoCellAnchor editAs="oneCell">
    <xdr:from>
      <xdr:col>15</xdr:col>
      <xdr:colOff>0</xdr:colOff>
      <xdr:row>11</xdr:row>
      <xdr:rowOff>200025</xdr:rowOff>
    </xdr:from>
    <xdr:to>
      <xdr:col>18</xdr:col>
      <xdr:colOff>533400</xdr:colOff>
      <xdr:row>28</xdr:row>
      <xdr:rowOff>95250</xdr:rowOff>
    </xdr:to>
    <xdr:pic>
      <xdr:nvPicPr>
        <xdr:cNvPr id="51229" name="Picture 31" descr="\\clh-dfs\CORELAB\PetServ\Res-Geo\TGentzis\VRo measurements\380-12\1.jpg"/>
        <xdr:cNvPicPr>
          <a:picLocks noChangeAspect="1" noChangeArrowheads="1"/>
        </xdr:cNvPicPr>
      </xdr:nvPicPr>
      <xdr:blipFill>
        <a:blip xmlns:r="http://schemas.openxmlformats.org/officeDocument/2006/relationships" r:embed="rId2" cstate="print"/>
        <a:srcRect/>
        <a:stretch>
          <a:fillRect/>
        </a:stretch>
      </xdr:blipFill>
      <xdr:spPr bwMode="auto">
        <a:xfrm>
          <a:off x="8334375" y="2495550"/>
          <a:ext cx="2362200" cy="3143250"/>
        </a:xfrm>
        <a:prstGeom prst="rect">
          <a:avLst/>
        </a:prstGeom>
        <a:noFill/>
        <a:ln w="9525">
          <a:solidFill>
            <a:srgbClr val="000000"/>
          </a:solidFill>
          <a:miter lim="800000"/>
          <a:headEnd/>
          <a:tailEnd/>
        </a:ln>
      </xdr:spPr>
    </xdr:pic>
    <xdr:clientData/>
  </xdr:twoCellAnchor>
  <xdr:twoCellAnchor editAs="oneCell">
    <xdr:from>
      <xdr:col>17</xdr:col>
      <xdr:colOff>390525</xdr:colOff>
      <xdr:row>0</xdr:row>
      <xdr:rowOff>104775</xdr:rowOff>
    </xdr:from>
    <xdr:to>
      <xdr:col>18</xdr:col>
      <xdr:colOff>523875</xdr:colOff>
      <xdr:row>4</xdr:row>
      <xdr:rowOff>66675</xdr:rowOff>
    </xdr:to>
    <xdr:pic>
      <xdr:nvPicPr>
        <xdr:cNvPr id="51230" name="Picture 3" descr="CL Logo 2"/>
        <xdr:cNvPicPr>
          <a:picLocks noChangeAspect="1" noChangeArrowheads="1"/>
        </xdr:cNvPicPr>
      </xdr:nvPicPr>
      <xdr:blipFill>
        <a:blip xmlns:r="http://schemas.openxmlformats.org/officeDocument/2006/relationships" r:embed="rId3" cstate="print"/>
        <a:srcRect/>
        <a:stretch>
          <a:fillRect/>
        </a:stretch>
      </xdr:blipFill>
      <xdr:spPr bwMode="auto">
        <a:xfrm>
          <a:off x="9944100" y="104775"/>
          <a:ext cx="742950" cy="857250"/>
        </a:xfrm>
        <a:prstGeom prst="rect">
          <a:avLst/>
        </a:prstGeom>
        <a:noFill/>
        <a:ln w="9525">
          <a:noFill/>
          <a:miter lim="800000"/>
          <a:headEnd/>
          <a:tailEnd/>
        </a:ln>
      </xdr:spPr>
    </xdr:pic>
    <xdr:clientData/>
  </xdr:twoCellAnchor>
  <xdr:twoCellAnchor>
    <xdr:from>
      <xdr:col>14</xdr:col>
      <xdr:colOff>419100</xdr:colOff>
      <xdr:row>11</xdr:row>
      <xdr:rowOff>66675</xdr:rowOff>
    </xdr:from>
    <xdr:to>
      <xdr:col>15</xdr:col>
      <xdr:colOff>276225</xdr:colOff>
      <xdr:row>12</xdr:row>
      <xdr:rowOff>152400</xdr:rowOff>
    </xdr:to>
    <xdr:grpSp>
      <xdr:nvGrpSpPr>
        <xdr:cNvPr id="51231" name="Group 2"/>
        <xdr:cNvGrpSpPr>
          <a:grpSpLocks/>
        </xdr:cNvGrpSpPr>
      </xdr:nvGrpSpPr>
      <xdr:grpSpPr bwMode="auto">
        <a:xfrm>
          <a:off x="8516983" y="2238103"/>
          <a:ext cx="489857" cy="269965"/>
          <a:chOff x="863" y="870"/>
          <a:chExt cx="49" cy="30"/>
        </a:xfrm>
      </xdr:grpSpPr>
      <xdr:grpSp>
        <xdr:nvGrpSpPr>
          <xdr:cNvPr id="51246" name="Group 3"/>
          <xdr:cNvGrpSpPr>
            <a:grpSpLocks/>
          </xdr:cNvGrpSpPr>
        </xdr:nvGrpSpPr>
        <xdr:grpSpPr bwMode="auto">
          <a:xfrm>
            <a:off x="866" y="870"/>
            <a:ext cx="40" cy="9"/>
            <a:chOff x="866" y="870"/>
            <a:chExt cx="40" cy="9"/>
          </a:xfrm>
        </xdr:grpSpPr>
        <xdr:sp macro="" textlink="">
          <xdr:nvSpPr>
            <xdr:cNvPr id="51248" name="Line 4"/>
            <xdr:cNvSpPr>
              <a:spLocks noChangeShapeType="1"/>
            </xdr:cNvSpPr>
          </xdr:nvSpPr>
          <xdr:spPr bwMode="auto">
            <a:xfrm>
              <a:off x="887" y="873"/>
              <a:ext cx="0" cy="5"/>
            </a:xfrm>
            <a:prstGeom prst="line">
              <a:avLst/>
            </a:prstGeom>
            <a:noFill/>
            <a:ln w="9525">
              <a:solidFill>
                <a:srgbClr val="000000"/>
              </a:solidFill>
              <a:round/>
              <a:headEnd/>
              <a:tailEnd/>
            </a:ln>
          </xdr:spPr>
        </xdr:sp>
        <xdr:sp macro="" textlink="">
          <xdr:nvSpPr>
            <xdr:cNvPr id="51249" name="Line 5"/>
            <xdr:cNvSpPr>
              <a:spLocks noChangeShapeType="1"/>
            </xdr:cNvSpPr>
          </xdr:nvSpPr>
          <xdr:spPr bwMode="auto">
            <a:xfrm>
              <a:off x="866" y="870"/>
              <a:ext cx="0" cy="9"/>
            </a:xfrm>
            <a:prstGeom prst="line">
              <a:avLst/>
            </a:prstGeom>
            <a:noFill/>
            <a:ln w="9525">
              <a:solidFill>
                <a:srgbClr val="000000"/>
              </a:solidFill>
              <a:round/>
              <a:headEnd/>
              <a:tailEnd/>
            </a:ln>
          </xdr:spPr>
        </xdr:sp>
        <xdr:sp macro="" textlink="">
          <xdr:nvSpPr>
            <xdr:cNvPr id="51250" name="Line 6"/>
            <xdr:cNvSpPr>
              <a:spLocks noChangeShapeType="1"/>
            </xdr:cNvSpPr>
          </xdr:nvSpPr>
          <xdr:spPr bwMode="auto">
            <a:xfrm>
              <a:off x="887" y="879"/>
              <a:ext cx="19" cy="0"/>
            </a:xfrm>
            <a:prstGeom prst="line">
              <a:avLst/>
            </a:prstGeom>
            <a:noFill/>
            <a:ln w="9525">
              <a:solidFill>
                <a:srgbClr val="000000"/>
              </a:solidFill>
              <a:round/>
              <a:headEnd/>
              <a:tailEnd/>
            </a:ln>
          </xdr:spPr>
        </xdr:sp>
      </xdr:grpSp>
      <xdr:sp macro="" textlink="">
        <xdr:nvSpPr>
          <xdr:cNvPr id="51207" name="Text Box 7"/>
          <xdr:cNvSpPr txBox="1">
            <a:spLocks noChangeArrowheads="1"/>
          </xdr:cNvSpPr>
        </xdr:nvSpPr>
        <xdr:spPr bwMode="auto">
          <a:xfrm>
            <a:off x="863" y="876"/>
            <a:ext cx="49" cy="24"/>
          </a:xfrm>
          <a:prstGeom prst="rect">
            <a:avLst/>
          </a:prstGeom>
          <a:noFill/>
          <a:ln>
            <a:noFill/>
          </a:ln>
          <a:extLst>
            <a:ext uri="{909E8E84-426E-40DD-AFC4-6F175D3DCCD1}"/>
            <a:ext uri="{91240B29-F687-4F45-9708-019B960494DF}"/>
          </a:extLst>
        </xdr:spPr>
        <xdr:txBody>
          <a:bodyPr vertOverflow="clip" wrap="square" lIns="27432" tIns="22860" rIns="0" bIns="0" anchor="t" upright="1"/>
          <a:lstStyle/>
          <a:p>
            <a:pPr algn="l" rtl="0">
              <a:defRPr sz="1000"/>
            </a:pPr>
            <a:r>
              <a:rPr lang="en-US" sz="1200" b="0" i="0" u="none" strike="noStrike" baseline="0">
                <a:solidFill>
                  <a:srgbClr val="000000"/>
                </a:solidFill>
                <a:latin typeface="Calibri"/>
                <a:cs typeface="Calibri"/>
              </a:rPr>
              <a:t> microns um</a:t>
            </a:r>
            <a:endParaRPr lang="en-US"/>
          </a:p>
        </xdr:txBody>
      </xdr:sp>
    </xdr:grpSp>
    <xdr:clientData/>
  </xdr:twoCellAnchor>
  <xdr:twoCellAnchor>
    <xdr:from>
      <xdr:col>14</xdr:col>
      <xdr:colOff>457200</xdr:colOff>
      <xdr:row>11</xdr:row>
      <xdr:rowOff>152400</xdr:rowOff>
    </xdr:from>
    <xdr:to>
      <xdr:col>15</xdr:col>
      <xdr:colOff>28575</xdr:colOff>
      <xdr:row>11</xdr:row>
      <xdr:rowOff>152400</xdr:rowOff>
    </xdr:to>
    <xdr:sp macro="" textlink="">
      <xdr:nvSpPr>
        <xdr:cNvPr id="51232" name="Line 8"/>
        <xdr:cNvSpPr>
          <a:spLocks noChangeShapeType="1"/>
        </xdr:cNvSpPr>
      </xdr:nvSpPr>
      <xdr:spPr bwMode="auto">
        <a:xfrm>
          <a:off x="8181975" y="2447925"/>
          <a:ext cx="180975" cy="0"/>
        </a:xfrm>
        <a:prstGeom prst="line">
          <a:avLst/>
        </a:prstGeom>
        <a:noFill/>
        <a:ln w="9525">
          <a:solidFill>
            <a:srgbClr val="000000"/>
          </a:solidFill>
          <a:round/>
          <a:headEnd/>
          <a:tailEnd/>
        </a:ln>
      </xdr:spPr>
    </xdr:sp>
    <xdr:clientData/>
  </xdr:twoCellAnchor>
  <xdr:twoCellAnchor>
    <xdr:from>
      <xdr:col>15</xdr:col>
      <xdr:colOff>228600</xdr:colOff>
      <xdr:row>11</xdr:row>
      <xdr:rowOff>66675</xdr:rowOff>
    </xdr:from>
    <xdr:to>
      <xdr:col>15</xdr:col>
      <xdr:colOff>228600</xdr:colOff>
      <xdr:row>11</xdr:row>
      <xdr:rowOff>152400</xdr:rowOff>
    </xdr:to>
    <xdr:sp macro="" textlink="">
      <xdr:nvSpPr>
        <xdr:cNvPr id="51233" name="Line 9"/>
        <xdr:cNvSpPr>
          <a:spLocks noChangeShapeType="1"/>
        </xdr:cNvSpPr>
      </xdr:nvSpPr>
      <xdr:spPr bwMode="auto">
        <a:xfrm>
          <a:off x="8562975" y="2362200"/>
          <a:ext cx="0" cy="85725"/>
        </a:xfrm>
        <a:prstGeom prst="line">
          <a:avLst/>
        </a:prstGeom>
        <a:noFill/>
        <a:ln w="9525">
          <a:solidFill>
            <a:srgbClr val="000000"/>
          </a:solidFill>
          <a:round/>
          <a:headEnd/>
          <a:tailEnd/>
        </a:ln>
      </xdr:spPr>
    </xdr:sp>
    <xdr:clientData/>
  </xdr:twoCellAnchor>
  <xdr:twoCellAnchor>
    <xdr:from>
      <xdr:col>16</xdr:col>
      <xdr:colOff>561975</xdr:colOff>
      <xdr:row>21</xdr:row>
      <xdr:rowOff>19050</xdr:rowOff>
    </xdr:from>
    <xdr:to>
      <xdr:col>17</xdr:col>
      <xdr:colOff>57150</xdr:colOff>
      <xdr:row>23</xdr:row>
      <xdr:rowOff>47625</xdr:rowOff>
    </xdr:to>
    <xdr:sp macro="" textlink="">
      <xdr:nvSpPr>
        <xdr:cNvPr id="51234" name="Line 13"/>
        <xdr:cNvSpPr>
          <a:spLocks noChangeShapeType="1"/>
        </xdr:cNvSpPr>
      </xdr:nvSpPr>
      <xdr:spPr bwMode="auto">
        <a:xfrm flipH="1">
          <a:off x="9505950" y="4229100"/>
          <a:ext cx="104775" cy="409575"/>
        </a:xfrm>
        <a:prstGeom prst="line">
          <a:avLst/>
        </a:prstGeom>
        <a:noFill/>
        <a:ln w="9525">
          <a:solidFill>
            <a:srgbClr val="FFFFFF"/>
          </a:solidFill>
          <a:round/>
          <a:headEnd/>
          <a:tailEnd type="triangle" w="med" len="med"/>
        </a:ln>
      </xdr:spPr>
    </xdr:sp>
    <xdr:clientData/>
  </xdr:twoCellAnchor>
  <xdr:twoCellAnchor>
    <xdr:from>
      <xdr:col>16</xdr:col>
      <xdr:colOff>561975</xdr:colOff>
      <xdr:row>35</xdr:row>
      <xdr:rowOff>47625</xdr:rowOff>
    </xdr:from>
    <xdr:to>
      <xdr:col>16</xdr:col>
      <xdr:colOff>600075</xdr:colOff>
      <xdr:row>36</xdr:row>
      <xdr:rowOff>123825</xdr:rowOff>
    </xdr:to>
    <xdr:sp macro="" textlink="">
      <xdr:nvSpPr>
        <xdr:cNvPr id="51235" name="Line 18"/>
        <xdr:cNvSpPr>
          <a:spLocks noChangeShapeType="1"/>
        </xdr:cNvSpPr>
      </xdr:nvSpPr>
      <xdr:spPr bwMode="auto">
        <a:xfrm flipH="1" flipV="1">
          <a:off x="9505950" y="6943725"/>
          <a:ext cx="38100" cy="266700"/>
        </a:xfrm>
        <a:prstGeom prst="line">
          <a:avLst/>
        </a:prstGeom>
        <a:noFill/>
        <a:ln w="9525">
          <a:solidFill>
            <a:srgbClr val="FFFFFF"/>
          </a:solidFill>
          <a:round/>
          <a:headEnd/>
          <a:tailEnd type="triangle" w="med" len="med"/>
        </a:ln>
      </xdr:spPr>
    </xdr:sp>
    <xdr:clientData/>
  </xdr:twoCellAnchor>
  <xdr:twoCellAnchor>
    <xdr:from>
      <xdr:col>14</xdr:col>
      <xdr:colOff>19050</xdr:colOff>
      <xdr:row>17</xdr:row>
      <xdr:rowOff>161925</xdr:rowOff>
    </xdr:from>
    <xdr:to>
      <xdr:col>14</xdr:col>
      <xdr:colOff>219075</xdr:colOff>
      <xdr:row>18</xdr:row>
      <xdr:rowOff>161925</xdr:rowOff>
    </xdr:to>
    <xdr:sp macro="" textlink="">
      <xdr:nvSpPr>
        <xdr:cNvPr id="51219" name="Text Box 19"/>
        <xdr:cNvSpPr txBox="1">
          <a:spLocks noChangeArrowheads="1"/>
        </xdr:cNvSpPr>
      </xdr:nvSpPr>
      <xdr:spPr bwMode="auto">
        <a:xfrm>
          <a:off x="7715250" y="3609975"/>
          <a:ext cx="200025" cy="190500"/>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1100" b="0" i="0" u="none" strike="noStrike" baseline="0">
              <a:solidFill>
                <a:srgbClr val="000000"/>
              </a:solidFill>
              <a:latin typeface="Calibri"/>
              <a:cs typeface="Calibri"/>
            </a:rPr>
            <a:t> P</a:t>
          </a:r>
          <a:endParaRPr lang="en-US"/>
        </a:p>
      </xdr:txBody>
    </xdr:sp>
    <xdr:clientData/>
  </xdr:twoCellAnchor>
  <xdr:twoCellAnchor>
    <xdr:from>
      <xdr:col>14</xdr:col>
      <xdr:colOff>200025</xdr:colOff>
      <xdr:row>18</xdr:row>
      <xdr:rowOff>152400</xdr:rowOff>
    </xdr:from>
    <xdr:to>
      <xdr:col>14</xdr:col>
      <xdr:colOff>371475</xdr:colOff>
      <xdr:row>19</xdr:row>
      <xdr:rowOff>123825</xdr:rowOff>
    </xdr:to>
    <xdr:sp macro="" textlink="">
      <xdr:nvSpPr>
        <xdr:cNvPr id="51237" name="Line 20"/>
        <xdr:cNvSpPr>
          <a:spLocks noChangeShapeType="1"/>
        </xdr:cNvSpPr>
      </xdr:nvSpPr>
      <xdr:spPr bwMode="auto">
        <a:xfrm>
          <a:off x="7924800" y="3790950"/>
          <a:ext cx="171450" cy="161925"/>
        </a:xfrm>
        <a:prstGeom prst="line">
          <a:avLst/>
        </a:prstGeom>
        <a:noFill/>
        <a:ln w="9525">
          <a:solidFill>
            <a:srgbClr val="FFFFFF"/>
          </a:solidFill>
          <a:round/>
          <a:headEnd/>
          <a:tailEnd type="triangle" w="med" len="med"/>
        </a:ln>
      </xdr:spPr>
    </xdr:sp>
    <xdr:clientData/>
  </xdr:twoCellAnchor>
  <xdr:twoCellAnchor>
    <xdr:from>
      <xdr:col>11</xdr:col>
      <xdr:colOff>66675</xdr:colOff>
      <xdr:row>12</xdr:row>
      <xdr:rowOff>85725</xdr:rowOff>
    </xdr:from>
    <xdr:to>
      <xdr:col>11</xdr:col>
      <xdr:colOff>266700</xdr:colOff>
      <xdr:row>13</xdr:row>
      <xdr:rowOff>180975</xdr:rowOff>
    </xdr:to>
    <xdr:sp macro="" textlink="">
      <xdr:nvSpPr>
        <xdr:cNvPr id="51225" name="Text Box 25"/>
        <xdr:cNvSpPr txBox="1">
          <a:spLocks noChangeArrowheads="1"/>
        </xdr:cNvSpPr>
      </xdr:nvSpPr>
      <xdr:spPr bwMode="auto">
        <a:xfrm>
          <a:off x="5934075" y="2581275"/>
          <a:ext cx="200025" cy="285750"/>
        </a:xfrm>
        <a:prstGeom prst="rect">
          <a:avLst/>
        </a:prstGeom>
        <a:solidFill>
          <a:srgbClr val="FFFFFF"/>
        </a:solidFill>
        <a:ln w="9525">
          <a:solidFill>
            <a:srgbClr val="000000"/>
          </a:solidFill>
          <a:miter lim="800000"/>
          <a:headEnd/>
          <a:tailEnd/>
        </a:ln>
      </xdr:spPr>
      <xdr:txBody>
        <a:bodyPr vertOverflow="clip" wrap="square" lIns="36576" tIns="36576" rIns="0" bIns="0" anchor="t" upright="1"/>
        <a:lstStyle/>
        <a:p>
          <a:pPr algn="l" rtl="0">
            <a:defRPr sz="1000"/>
          </a:pPr>
          <a:r>
            <a:rPr lang="en-US" sz="1600" b="1" i="0" u="none" strike="noStrike" baseline="0">
              <a:solidFill>
                <a:srgbClr val="000000"/>
              </a:solidFill>
              <a:latin typeface="Calibri"/>
              <a:cs typeface="Calibri"/>
            </a:rPr>
            <a:t>A</a:t>
          </a:r>
          <a:endParaRPr lang="en-US"/>
        </a:p>
      </xdr:txBody>
    </xdr:sp>
    <xdr:clientData/>
  </xdr:twoCellAnchor>
  <xdr:twoCellAnchor>
    <xdr:from>
      <xdr:col>15</xdr:col>
      <xdr:colOff>85725</xdr:colOff>
      <xdr:row>12</xdr:row>
      <xdr:rowOff>104775</xdr:rowOff>
    </xdr:from>
    <xdr:to>
      <xdr:col>15</xdr:col>
      <xdr:colOff>285750</xdr:colOff>
      <xdr:row>14</xdr:row>
      <xdr:rowOff>9525</xdr:rowOff>
    </xdr:to>
    <xdr:sp macro="" textlink="">
      <xdr:nvSpPr>
        <xdr:cNvPr id="2" name="Text Box 28"/>
        <xdr:cNvSpPr txBox="1">
          <a:spLocks noChangeArrowheads="1"/>
        </xdr:cNvSpPr>
      </xdr:nvSpPr>
      <xdr:spPr bwMode="auto">
        <a:xfrm>
          <a:off x="8391525" y="2600325"/>
          <a:ext cx="200025" cy="285750"/>
        </a:xfrm>
        <a:prstGeom prst="rect">
          <a:avLst/>
        </a:prstGeom>
        <a:solidFill>
          <a:srgbClr val="FFFFFF"/>
        </a:solidFill>
        <a:ln w="9525">
          <a:solidFill>
            <a:srgbClr val="000000"/>
          </a:solidFill>
          <a:miter lim="800000"/>
          <a:headEnd/>
          <a:tailEnd/>
        </a:ln>
      </xdr:spPr>
      <xdr:txBody>
        <a:bodyPr vertOverflow="clip" wrap="square" lIns="36576" tIns="36576" rIns="0" bIns="0" anchor="t" upright="1"/>
        <a:lstStyle/>
        <a:p>
          <a:pPr algn="l" rtl="0">
            <a:defRPr sz="1000"/>
          </a:pPr>
          <a:r>
            <a:rPr lang="en-US" sz="1600" b="1" i="0" u="none" strike="noStrike" baseline="0">
              <a:solidFill>
                <a:srgbClr val="000000"/>
              </a:solidFill>
              <a:latin typeface="Calibri"/>
              <a:cs typeface="Calibri"/>
            </a:rPr>
            <a:t>B</a:t>
          </a:r>
          <a:endParaRPr lang="en-US"/>
        </a:p>
      </xdr:txBody>
    </xdr:sp>
    <xdr:clientData/>
  </xdr:twoCellAnchor>
  <xdr:twoCellAnchor>
    <xdr:from>
      <xdr:col>0</xdr:col>
      <xdr:colOff>9525</xdr:colOff>
      <xdr:row>40</xdr:row>
      <xdr:rowOff>0</xdr:rowOff>
    </xdr:from>
    <xdr:to>
      <xdr:col>11</xdr:col>
      <xdr:colOff>0</xdr:colOff>
      <xdr:row>45</xdr:row>
      <xdr:rowOff>66675</xdr:rowOff>
    </xdr:to>
    <xdr:sp macro="" textlink="">
      <xdr:nvSpPr>
        <xdr:cNvPr id="3" name="Text Box 29"/>
        <xdr:cNvSpPr txBox="1">
          <a:spLocks noChangeArrowheads="1"/>
        </xdr:cNvSpPr>
      </xdr:nvSpPr>
      <xdr:spPr bwMode="auto">
        <a:xfrm>
          <a:off x="9525" y="7848600"/>
          <a:ext cx="5857875" cy="1019175"/>
        </a:xfrm>
        <a:prstGeom prst="rect">
          <a:avLst/>
        </a:prstGeom>
        <a:solidFill>
          <a:srgbClr val="FFFFFF"/>
        </a:solidFill>
        <a:ln w="9525">
          <a:solidFill>
            <a:srgbClr val="000000"/>
          </a:solidFill>
          <a:miter lim="800000"/>
          <a:headEnd/>
          <a:tailEnd/>
        </a:ln>
      </xdr:spPr>
      <xdr:txBody>
        <a:bodyPr vertOverflow="clip" wrap="square" lIns="36576" tIns="27432" rIns="0" bIns="0" anchor="t" upright="1"/>
        <a:lstStyle/>
        <a:p>
          <a:pPr algn="l" rtl="0">
            <a:defRPr sz="1000"/>
          </a:pPr>
          <a:r>
            <a:rPr lang="en-US" sz="1200" b="1" i="0" u="none" strike="noStrike" baseline="0">
              <a:solidFill>
                <a:srgbClr val="000000"/>
              </a:solidFill>
              <a:latin typeface="Arial"/>
              <a:cs typeface="Arial"/>
            </a:rPr>
            <a:t>Photo Captions</a:t>
          </a:r>
          <a:r>
            <a:rPr lang="en-US" sz="1200" b="0" i="0" u="none" strike="noStrike" baseline="0">
              <a:solidFill>
                <a:srgbClr val="000000"/>
              </a:solidFill>
              <a:latin typeface="Arial"/>
              <a:cs typeface="Arial"/>
            </a:rPr>
            <a:t>:</a:t>
          </a:r>
        </a:p>
        <a:p>
          <a:pPr algn="l" rtl="0">
            <a:defRPr sz="1000"/>
          </a:pPr>
          <a:r>
            <a:rPr lang="en-US" sz="1200" b="0" i="0" u="none" strike="noStrike" baseline="0">
              <a:solidFill>
                <a:srgbClr val="000000"/>
              </a:solidFill>
              <a:latin typeface="Arial"/>
              <a:cs typeface="Arial"/>
            </a:rPr>
            <a:t>(A) Granular kerogen (Grnl Kgn) with mean Ro,ran of 0.39%. </a:t>
          </a:r>
        </a:p>
        <a:p>
          <a:pPr algn="l" rtl="0">
            <a:defRPr sz="1000"/>
          </a:pPr>
          <a:r>
            <a:rPr lang="en-US" sz="1200" b="0" i="0" u="none" strike="noStrike" baseline="0">
              <a:solidFill>
                <a:srgbClr val="000000"/>
              </a:solidFill>
              <a:latin typeface="Arial"/>
              <a:cs typeface="Arial"/>
            </a:rPr>
            <a:t>(B) Same as in (A).                                                                                         P=Pyrite.</a:t>
          </a:r>
        </a:p>
        <a:p>
          <a:pPr algn="l" rtl="0">
            <a:defRPr sz="1000"/>
          </a:pPr>
          <a:endParaRPr lang="en-US" sz="1200" b="0" i="0" u="none" strike="noStrike" baseline="0">
            <a:solidFill>
              <a:srgbClr val="000000"/>
            </a:solidFill>
            <a:latin typeface="Arial"/>
            <a:cs typeface="Arial"/>
          </a:endParaRPr>
        </a:p>
      </xdr:txBody>
    </xdr:sp>
    <xdr:clientData/>
  </xdr:twoCellAnchor>
  <xdr:twoCellAnchor>
    <xdr:from>
      <xdr:col>0</xdr:col>
      <xdr:colOff>9525</xdr:colOff>
      <xdr:row>32</xdr:row>
      <xdr:rowOff>0</xdr:rowOff>
    </xdr:from>
    <xdr:to>
      <xdr:col>10</xdr:col>
      <xdr:colOff>600075</xdr:colOff>
      <xdr:row>40</xdr:row>
      <xdr:rowOff>9525</xdr:rowOff>
    </xdr:to>
    <xdr:sp macro="" textlink="">
      <xdr:nvSpPr>
        <xdr:cNvPr id="4" name="Text Box 30"/>
        <xdr:cNvSpPr txBox="1">
          <a:spLocks noChangeArrowheads="1"/>
        </xdr:cNvSpPr>
      </xdr:nvSpPr>
      <xdr:spPr bwMode="auto">
        <a:xfrm>
          <a:off x="9525" y="6305550"/>
          <a:ext cx="5848350" cy="1552575"/>
        </a:xfrm>
        <a:prstGeom prst="rect">
          <a:avLst/>
        </a:prstGeom>
        <a:solidFill>
          <a:srgbClr val="FFFFFF"/>
        </a:solidFill>
        <a:ln w="9525">
          <a:solidFill>
            <a:srgbClr val="000000"/>
          </a:solidFill>
          <a:miter lim="800000"/>
          <a:headEnd/>
          <a:tailEnd/>
        </a:ln>
      </xdr:spPr>
      <xdr:txBody>
        <a:bodyPr vertOverflow="clip" wrap="square" lIns="36576" tIns="27432" rIns="0" bIns="0" anchor="t" upright="1"/>
        <a:lstStyle/>
        <a:p>
          <a:pPr algn="l" rtl="0">
            <a:defRPr sz="1000"/>
          </a:pPr>
          <a:r>
            <a:rPr lang="en-US" sz="1200" b="1" i="0" u="none" strike="noStrike" baseline="0">
              <a:solidFill>
                <a:srgbClr val="000000"/>
              </a:solidFill>
              <a:latin typeface="Arial"/>
              <a:cs typeface="Arial"/>
            </a:rPr>
            <a:t>General Description</a:t>
          </a:r>
          <a:r>
            <a:rPr lang="en-US" sz="1200" b="0" i="0" u="none" strike="noStrike" baseline="0">
              <a:solidFill>
                <a:srgbClr val="000000"/>
              </a:solidFill>
              <a:latin typeface="Arial"/>
              <a:cs typeface="Arial"/>
            </a:rPr>
            <a:t>: Argillaceous and calcareous matrix rich in pyrite. Organic matter content is very low. No reliable primary particles could be identified to allow for Ro readings to be taken; only one granular grain was seen having very low reflectance (Ro &lt;0.4%). Thus, the true level of thermal maturity of the OM in this sample could not be established with certainty.  </a:t>
          </a:r>
          <a:endParaRPr lang="en-US"/>
        </a:p>
      </xdr:txBody>
    </xdr:sp>
    <xdr:clientData/>
  </xdr:twoCellAnchor>
  <xdr:twoCellAnchor>
    <xdr:from>
      <xdr:col>0</xdr:col>
      <xdr:colOff>9525</xdr:colOff>
      <xdr:row>12</xdr:row>
      <xdr:rowOff>0</xdr:rowOff>
    </xdr:from>
    <xdr:to>
      <xdr:col>10</xdr:col>
      <xdr:colOff>600075</xdr:colOff>
      <xdr:row>32</xdr:row>
      <xdr:rowOff>0</xdr:rowOff>
    </xdr:to>
    <xdr:graphicFrame macro="">
      <xdr:nvGraphicFramePr>
        <xdr:cNvPr id="51242" name="Chart 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390525</xdr:colOff>
      <xdr:row>19</xdr:row>
      <xdr:rowOff>76200</xdr:rowOff>
    </xdr:from>
    <xdr:to>
      <xdr:col>17</xdr:col>
      <xdr:colOff>152400</xdr:colOff>
      <xdr:row>21</xdr:row>
      <xdr:rowOff>114300</xdr:rowOff>
    </xdr:to>
    <xdr:sp macro="" textlink="">
      <xdr:nvSpPr>
        <xdr:cNvPr id="51241" name="Text Box 41"/>
        <xdr:cNvSpPr txBox="1">
          <a:spLocks noChangeArrowheads="1"/>
        </xdr:cNvSpPr>
      </xdr:nvSpPr>
      <xdr:spPr bwMode="auto">
        <a:xfrm>
          <a:off x="9305925" y="3905250"/>
          <a:ext cx="371475" cy="419100"/>
        </a:xfrm>
        <a:prstGeom prst="rect">
          <a:avLst/>
        </a:prstGeom>
        <a:solidFill>
          <a:srgbClr val="FFFFFF"/>
        </a:solidFill>
        <a:ln w="9525">
          <a:solidFill>
            <a:srgbClr val="000000"/>
          </a:solidFill>
          <a:miter lim="800000"/>
          <a:headEnd/>
          <a:tailEnd/>
        </a:ln>
      </xdr:spPr>
      <xdr:txBody>
        <a:bodyPr vertOverflow="clip" wrap="square" lIns="27432" tIns="22860" rIns="0" bIns="0" anchor="ctr" upright="1"/>
        <a:lstStyle/>
        <a:p>
          <a:pPr algn="ctr" rtl="0">
            <a:defRPr sz="1000"/>
          </a:pPr>
          <a:r>
            <a:rPr lang="en-US" sz="1100" b="0" i="0" u="none" strike="noStrike" baseline="0">
              <a:solidFill>
                <a:srgbClr val="000000"/>
              </a:solidFill>
              <a:latin typeface="Calibri"/>
              <a:cs typeface="Calibri"/>
            </a:rPr>
            <a:t>Grnl Kgn</a:t>
          </a:r>
          <a:endParaRPr lang="en-US"/>
        </a:p>
      </xdr:txBody>
    </xdr:sp>
    <xdr:clientData/>
  </xdr:twoCellAnchor>
  <xdr:twoCellAnchor>
    <xdr:from>
      <xdr:col>12</xdr:col>
      <xdr:colOff>390525</xdr:colOff>
      <xdr:row>19</xdr:row>
      <xdr:rowOff>142876</xdr:rowOff>
    </xdr:from>
    <xdr:to>
      <xdr:col>13</xdr:col>
      <xdr:colOff>180975</xdr:colOff>
      <xdr:row>21</xdr:row>
      <xdr:rowOff>161925</xdr:rowOff>
    </xdr:to>
    <xdr:sp macro="" textlink="">
      <xdr:nvSpPr>
        <xdr:cNvPr id="5" name="Text Box 42"/>
        <xdr:cNvSpPr txBox="1">
          <a:spLocks noChangeArrowheads="1"/>
        </xdr:cNvSpPr>
      </xdr:nvSpPr>
      <xdr:spPr bwMode="auto">
        <a:xfrm>
          <a:off x="6867525" y="3971926"/>
          <a:ext cx="400050" cy="400049"/>
        </a:xfrm>
        <a:prstGeom prst="rect">
          <a:avLst/>
        </a:prstGeom>
        <a:solidFill>
          <a:srgbClr val="FFFFFF"/>
        </a:solidFill>
        <a:ln w="9525">
          <a:solidFill>
            <a:srgbClr val="000000"/>
          </a:solidFill>
          <a:miter lim="800000"/>
          <a:headEnd/>
          <a:tailEnd/>
        </a:ln>
      </xdr:spPr>
      <xdr:txBody>
        <a:bodyPr vertOverflow="clip" wrap="square" lIns="27432" tIns="22860" rIns="0" bIns="0" anchor="ctr" upright="1"/>
        <a:lstStyle/>
        <a:p>
          <a:pPr algn="ctr" rtl="0">
            <a:defRPr sz="1000"/>
          </a:pPr>
          <a:r>
            <a:rPr lang="en-US" sz="1100" b="0" i="0" u="none" strike="noStrike" baseline="0">
              <a:solidFill>
                <a:srgbClr val="000000"/>
              </a:solidFill>
              <a:latin typeface="Calibri"/>
              <a:cs typeface="Calibri"/>
            </a:rPr>
            <a:t>Grnl Kgn</a:t>
          </a:r>
          <a:endParaRPr lang="en-US"/>
        </a:p>
      </xdr:txBody>
    </xdr:sp>
    <xdr:clientData/>
  </xdr:twoCellAnchor>
  <xdr:twoCellAnchor>
    <xdr:from>
      <xdr:col>12</xdr:col>
      <xdr:colOff>428625</xdr:colOff>
      <xdr:row>17</xdr:row>
      <xdr:rowOff>9525</xdr:rowOff>
    </xdr:from>
    <xdr:to>
      <xdr:col>12</xdr:col>
      <xdr:colOff>514350</xdr:colOff>
      <xdr:row>20</xdr:row>
      <xdr:rowOff>0</xdr:rowOff>
    </xdr:to>
    <xdr:sp macro="" textlink="">
      <xdr:nvSpPr>
        <xdr:cNvPr id="51245" name="Line 16"/>
        <xdr:cNvSpPr>
          <a:spLocks noChangeShapeType="1"/>
        </xdr:cNvSpPr>
      </xdr:nvSpPr>
      <xdr:spPr bwMode="auto">
        <a:xfrm flipH="1" flipV="1">
          <a:off x="6934200" y="3457575"/>
          <a:ext cx="85725" cy="561975"/>
        </a:xfrm>
        <a:prstGeom prst="line">
          <a:avLst/>
        </a:prstGeom>
        <a:noFill/>
        <a:ln w="9525">
          <a:solidFill>
            <a:srgbClr val="FFFFFF"/>
          </a:solidFill>
          <a:round/>
          <a:headEnd/>
          <a:tailEnd type="triangle" w="med" len="med"/>
        </a:ln>
      </xdr:spPr>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15</xdr:col>
      <xdr:colOff>0</xdr:colOff>
      <xdr:row>28</xdr:row>
      <xdr:rowOff>190500</xdr:rowOff>
    </xdr:from>
    <xdr:to>
      <xdr:col>18</xdr:col>
      <xdr:colOff>533400</xdr:colOff>
      <xdr:row>45</xdr:row>
      <xdr:rowOff>76200</xdr:rowOff>
    </xdr:to>
    <xdr:pic>
      <xdr:nvPicPr>
        <xdr:cNvPr id="50205" name="Picture 32" descr="\\clh-dfs\CORELAB\PetServ\Res-Geo\TGentzis\VRo measurements\381-12\8.jpg"/>
        <xdr:cNvPicPr>
          <a:picLocks noChangeAspect="1" noChangeArrowheads="1"/>
        </xdr:cNvPicPr>
      </xdr:nvPicPr>
      <xdr:blipFill>
        <a:blip xmlns:r="http://schemas.openxmlformats.org/officeDocument/2006/relationships" r:embed="rId1" cstate="print"/>
        <a:srcRect/>
        <a:stretch>
          <a:fillRect/>
        </a:stretch>
      </xdr:blipFill>
      <xdr:spPr bwMode="auto">
        <a:xfrm>
          <a:off x="8334375" y="5734050"/>
          <a:ext cx="2362200" cy="3143250"/>
        </a:xfrm>
        <a:prstGeom prst="rect">
          <a:avLst/>
        </a:prstGeom>
        <a:noFill/>
        <a:ln w="9525">
          <a:solidFill>
            <a:srgbClr val="000000"/>
          </a:solidFill>
          <a:miter lim="800000"/>
          <a:headEnd/>
          <a:tailEnd/>
        </a:ln>
      </xdr:spPr>
    </xdr:pic>
    <xdr:clientData/>
  </xdr:twoCellAnchor>
  <xdr:twoCellAnchor editAs="oneCell">
    <xdr:from>
      <xdr:col>11</xdr:col>
      <xdr:colOff>0</xdr:colOff>
      <xdr:row>11</xdr:row>
      <xdr:rowOff>200025</xdr:rowOff>
    </xdr:from>
    <xdr:to>
      <xdr:col>14</xdr:col>
      <xdr:colOff>533400</xdr:colOff>
      <xdr:row>28</xdr:row>
      <xdr:rowOff>95250</xdr:rowOff>
    </xdr:to>
    <xdr:pic>
      <xdr:nvPicPr>
        <xdr:cNvPr id="50206" name="Picture 29" descr="\\clh-dfs\CORELAB\PetServ\Res-Geo\TGentzis\VRo measurements\381-12\9.jpg"/>
        <xdr:cNvPicPr>
          <a:picLocks noChangeAspect="1" noChangeArrowheads="1"/>
        </xdr:cNvPicPr>
      </xdr:nvPicPr>
      <xdr:blipFill>
        <a:blip xmlns:r="http://schemas.openxmlformats.org/officeDocument/2006/relationships" r:embed="rId2" cstate="print"/>
        <a:srcRect/>
        <a:stretch>
          <a:fillRect/>
        </a:stretch>
      </xdr:blipFill>
      <xdr:spPr bwMode="auto">
        <a:xfrm>
          <a:off x="5895975" y="2495550"/>
          <a:ext cx="2362200" cy="3143250"/>
        </a:xfrm>
        <a:prstGeom prst="rect">
          <a:avLst/>
        </a:prstGeom>
        <a:noFill/>
        <a:ln w="9525">
          <a:solidFill>
            <a:srgbClr val="000000"/>
          </a:solidFill>
          <a:miter lim="800000"/>
          <a:headEnd/>
          <a:tailEnd/>
        </a:ln>
      </xdr:spPr>
    </xdr:pic>
    <xdr:clientData/>
  </xdr:twoCellAnchor>
  <xdr:twoCellAnchor editAs="oneCell">
    <xdr:from>
      <xdr:col>15</xdr:col>
      <xdr:colOff>0</xdr:colOff>
      <xdr:row>11</xdr:row>
      <xdr:rowOff>200025</xdr:rowOff>
    </xdr:from>
    <xdr:to>
      <xdr:col>18</xdr:col>
      <xdr:colOff>533400</xdr:colOff>
      <xdr:row>28</xdr:row>
      <xdr:rowOff>95250</xdr:rowOff>
    </xdr:to>
    <xdr:pic>
      <xdr:nvPicPr>
        <xdr:cNvPr id="50207" name="Picture 30" descr="\\clh-dfs\CORELAB\PetServ\Res-Geo\TGentzis\VRo measurements\381-12\7.jpg"/>
        <xdr:cNvPicPr>
          <a:picLocks noChangeAspect="1" noChangeArrowheads="1"/>
        </xdr:cNvPicPr>
      </xdr:nvPicPr>
      <xdr:blipFill>
        <a:blip xmlns:r="http://schemas.openxmlformats.org/officeDocument/2006/relationships" r:embed="rId3" cstate="print"/>
        <a:srcRect/>
        <a:stretch>
          <a:fillRect/>
        </a:stretch>
      </xdr:blipFill>
      <xdr:spPr bwMode="auto">
        <a:xfrm>
          <a:off x="8334375" y="2495550"/>
          <a:ext cx="2362200" cy="3143250"/>
        </a:xfrm>
        <a:prstGeom prst="rect">
          <a:avLst/>
        </a:prstGeom>
        <a:noFill/>
        <a:ln w="9525">
          <a:solidFill>
            <a:srgbClr val="000000"/>
          </a:solidFill>
          <a:miter lim="800000"/>
          <a:headEnd/>
          <a:tailEnd/>
        </a:ln>
      </xdr:spPr>
    </xdr:pic>
    <xdr:clientData/>
  </xdr:twoCellAnchor>
  <xdr:twoCellAnchor editAs="oneCell">
    <xdr:from>
      <xdr:col>11</xdr:col>
      <xdr:colOff>0</xdr:colOff>
      <xdr:row>28</xdr:row>
      <xdr:rowOff>190500</xdr:rowOff>
    </xdr:from>
    <xdr:to>
      <xdr:col>14</xdr:col>
      <xdr:colOff>533400</xdr:colOff>
      <xdr:row>45</xdr:row>
      <xdr:rowOff>76200</xdr:rowOff>
    </xdr:to>
    <xdr:pic>
      <xdr:nvPicPr>
        <xdr:cNvPr id="50208" name="Picture 31" descr="\\clh-dfs\CORELAB\PetServ\Res-Geo\TGentzis\VRo measurements\381-12\1.jpg"/>
        <xdr:cNvPicPr>
          <a:picLocks noChangeAspect="1" noChangeArrowheads="1"/>
        </xdr:cNvPicPr>
      </xdr:nvPicPr>
      <xdr:blipFill>
        <a:blip xmlns:r="http://schemas.openxmlformats.org/officeDocument/2006/relationships" r:embed="rId4" cstate="print"/>
        <a:srcRect/>
        <a:stretch>
          <a:fillRect/>
        </a:stretch>
      </xdr:blipFill>
      <xdr:spPr bwMode="auto">
        <a:xfrm>
          <a:off x="5895975" y="5734050"/>
          <a:ext cx="2362200" cy="3143250"/>
        </a:xfrm>
        <a:prstGeom prst="rect">
          <a:avLst/>
        </a:prstGeom>
        <a:noFill/>
        <a:ln w="9525">
          <a:solidFill>
            <a:srgbClr val="000000"/>
          </a:solidFill>
          <a:miter lim="800000"/>
          <a:headEnd/>
          <a:tailEnd/>
        </a:ln>
      </xdr:spPr>
    </xdr:pic>
    <xdr:clientData/>
  </xdr:twoCellAnchor>
  <xdr:twoCellAnchor editAs="oneCell">
    <xdr:from>
      <xdr:col>17</xdr:col>
      <xdr:colOff>390525</xdr:colOff>
      <xdr:row>0</xdr:row>
      <xdr:rowOff>104775</xdr:rowOff>
    </xdr:from>
    <xdr:to>
      <xdr:col>18</xdr:col>
      <xdr:colOff>523875</xdr:colOff>
      <xdr:row>4</xdr:row>
      <xdr:rowOff>66675</xdr:rowOff>
    </xdr:to>
    <xdr:pic>
      <xdr:nvPicPr>
        <xdr:cNvPr id="50209" name="Picture 3" descr="CL Logo 2"/>
        <xdr:cNvPicPr>
          <a:picLocks noChangeAspect="1" noChangeArrowheads="1"/>
        </xdr:cNvPicPr>
      </xdr:nvPicPr>
      <xdr:blipFill>
        <a:blip xmlns:r="http://schemas.openxmlformats.org/officeDocument/2006/relationships" r:embed="rId5" cstate="print"/>
        <a:srcRect/>
        <a:stretch>
          <a:fillRect/>
        </a:stretch>
      </xdr:blipFill>
      <xdr:spPr bwMode="auto">
        <a:xfrm>
          <a:off x="9944100" y="104775"/>
          <a:ext cx="742950" cy="857250"/>
        </a:xfrm>
        <a:prstGeom prst="rect">
          <a:avLst/>
        </a:prstGeom>
        <a:noFill/>
        <a:ln w="9525">
          <a:noFill/>
          <a:miter lim="800000"/>
          <a:headEnd/>
          <a:tailEnd/>
        </a:ln>
      </xdr:spPr>
    </xdr:pic>
    <xdr:clientData/>
  </xdr:twoCellAnchor>
  <xdr:twoCellAnchor>
    <xdr:from>
      <xdr:col>14</xdr:col>
      <xdr:colOff>419100</xdr:colOff>
      <xdr:row>11</xdr:row>
      <xdr:rowOff>66675</xdr:rowOff>
    </xdr:from>
    <xdr:to>
      <xdr:col>15</xdr:col>
      <xdr:colOff>276225</xdr:colOff>
      <xdr:row>12</xdr:row>
      <xdr:rowOff>152400</xdr:rowOff>
    </xdr:to>
    <xdr:grpSp>
      <xdr:nvGrpSpPr>
        <xdr:cNvPr id="50210" name="Group 2"/>
        <xdr:cNvGrpSpPr>
          <a:grpSpLocks/>
        </xdr:cNvGrpSpPr>
      </xdr:nvGrpSpPr>
      <xdr:grpSpPr bwMode="auto">
        <a:xfrm>
          <a:off x="8143875" y="2362200"/>
          <a:ext cx="466725" cy="285750"/>
          <a:chOff x="863" y="870"/>
          <a:chExt cx="49" cy="30"/>
        </a:xfrm>
      </xdr:grpSpPr>
      <xdr:grpSp>
        <xdr:nvGrpSpPr>
          <xdr:cNvPr id="50230" name="Group 3"/>
          <xdr:cNvGrpSpPr>
            <a:grpSpLocks/>
          </xdr:cNvGrpSpPr>
        </xdr:nvGrpSpPr>
        <xdr:grpSpPr bwMode="auto">
          <a:xfrm>
            <a:off x="866" y="870"/>
            <a:ext cx="40" cy="9"/>
            <a:chOff x="866" y="870"/>
            <a:chExt cx="40" cy="9"/>
          </a:xfrm>
        </xdr:grpSpPr>
        <xdr:sp macro="" textlink="">
          <xdr:nvSpPr>
            <xdr:cNvPr id="50232" name="Line 4"/>
            <xdr:cNvSpPr>
              <a:spLocks noChangeShapeType="1"/>
            </xdr:cNvSpPr>
          </xdr:nvSpPr>
          <xdr:spPr bwMode="auto">
            <a:xfrm>
              <a:off x="887" y="873"/>
              <a:ext cx="0" cy="5"/>
            </a:xfrm>
            <a:prstGeom prst="line">
              <a:avLst/>
            </a:prstGeom>
            <a:noFill/>
            <a:ln w="9525">
              <a:solidFill>
                <a:srgbClr val="000000"/>
              </a:solidFill>
              <a:round/>
              <a:headEnd/>
              <a:tailEnd/>
            </a:ln>
          </xdr:spPr>
        </xdr:sp>
        <xdr:sp macro="" textlink="">
          <xdr:nvSpPr>
            <xdr:cNvPr id="50233" name="Line 5"/>
            <xdr:cNvSpPr>
              <a:spLocks noChangeShapeType="1"/>
            </xdr:cNvSpPr>
          </xdr:nvSpPr>
          <xdr:spPr bwMode="auto">
            <a:xfrm>
              <a:off x="866" y="870"/>
              <a:ext cx="0" cy="9"/>
            </a:xfrm>
            <a:prstGeom prst="line">
              <a:avLst/>
            </a:prstGeom>
            <a:noFill/>
            <a:ln w="9525">
              <a:solidFill>
                <a:srgbClr val="000000"/>
              </a:solidFill>
              <a:round/>
              <a:headEnd/>
              <a:tailEnd/>
            </a:ln>
          </xdr:spPr>
        </xdr:sp>
        <xdr:sp macro="" textlink="">
          <xdr:nvSpPr>
            <xdr:cNvPr id="50234" name="Line 6"/>
            <xdr:cNvSpPr>
              <a:spLocks noChangeShapeType="1"/>
            </xdr:cNvSpPr>
          </xdr:nvSpPr>
          <xdr:spPr bwMode="auto">
            <a:xfrm>
              <a:off x="887" y="879"/>
              <a:ext cx="19" cy="0"/>
            </a:xfrm>
            <a:prstGeom prst="line">
              <a:avLst/>
            </a:prstGeom>
            <a:noFill/>
            <a:ln w="9525">
              <a:solidFill>
                <a:srgbClr val="000000"/>
              </a:solidFill>
              <a:round/>
              <a:headEnd/>
              <a:tailEnd/>
            </a:ln>
          </xdr:spPr>
        </xdr:sp>
      </xdr:grpSp>
      <xdr:sp macro="" textlink="">
        <xdr:nvSpPr>
          <xdr:cNvPr id="50183" name="Text Box 7"/>
          <xdr:cNvSpPr txBox="1">
            <a:spLocks noChangeArrowheads="1"/>
          </xdr:cNvSpPr>
        </xdr:nvSpPr>
        <xdr:spPr bwMode="auto">
          <a:xfrm>
            <a:off x="863" y="876"/>
            <a:ext cx="49" cy="24"/>
          </a:xfrm>
          <a:prstGeom prst="rect">
            <a:avLst/>
          </a:prstGeom>
          <a:noFill/>
          <a:ln>
            <a:noFill/>
          </a:ln>
          <a:extLst>
            <a:ext uri="{909E8E84-426E-40DD-AFC4-6F175D3DCCD1}"/>
            <a:ext uri="{91240B29-F687-4F45-9708-019B960494DF}"/>
          </a:extLst>
        </xdr:spPr>
        <xdr:txBody>
          <a:bodyPr vertOverflow="clip" wrap="square" lIns="27432" tIns="22860" rIns="0" bIns="0" anchor="t" upright="1"/>
          <a:lstStyle/>
          <a:p>
            <a:pPr algn="l" rtl="0">
              <a:defRPr sz="1000"/>
            </a:pPr>
            <a:r>
              <a:rPr lang="en-US" sz="1200" b="0" i="0" u="none" strike="noStrike" baseline="0">
                <a:solidFill>
                  <a:srgbClr val="000000"/>
                </a:solidFill>
                <a:latin typeface="Calibri"/>
                <a:cs typeface="Calibri"/>
              </a:rPr>
              <a:t> microns um</a:t>
            </a:r>
            <a:endParaRPr lang="en-US"/>
          </a:p>
        </xdr:txBody>
      </xdr:sp>
    </xdr:grpSp>
    <xdr:clientData/>
  </xdr:twoCellAnchor>
  <xdr:twoCellAnchor>
    <xdr:from>
      <xdr:col>14</xdr:col>
      <xdr:colOff>457200</xdr:colOff>
      <xdr:row>11</xdr:row>
      <xdr:rowOff>152400</xdr:rowOff>
    </xdr:from>
    <xdr:to>
      <xdr:col>15</xdr:col>
      <xdr:colOff>28575</xdr:colOff>
      <xdr:row>11</xdr:row>
      <xdr:rowOff>152400</xdr:rowOff>
    </xdr:to>
    <xdr:sp macro="" textlink="">
      <xdr:nvSpPr>
        <xdr:cNvPr id="50211" name="Line 8"/>
        <xdr:cNvSpPr>
          <a:spLocks noChangeShapeType="1"/>
        </xdr:cNvSpPr>
      </xdr:nvSpPr>
      <xdr:spPr bwMode="auto">
        <a:xfrm>
          <a:off x="8181975" y="2447925"/>
          <a:ext cx="180975" cy="0"/>
        </a:xfrm>
        <a:prstGeom prst="line">
          <a:avLst/>
        </a:prstGeom>
        <a:noFill/>
        <a:ln w="9525">
          <a:solidFill>
            <a:srgbClr val="000000"/>
          </a:solidFill>
          <a:round/>
          <a:headEnd/>
          <a:tailEnd/>
        </a:ln>
      </xdr:spPr>
    </xdr:sp>
    <xdr:clientData/>
  </xdr:twoCellAnchor>
  <xdr:twoCellAnchor>
    <xdr:from>
      <xdr:col>15</xdr:col>
      <xdr:colOff>228600</xdr:colOff>
      <xdr:row>11</xdr:row>
      <xdr:rowOff>66675</xdr:rowOff>
    </xdr:from>
    <xdr:to>
      <xdr:col>15</xdr:col>
      <xdr:colOff>228600</xdr:colOff>
      <xdr:row>11</xdr:row>
      <xdr:rowOff>152400</xdr:rowOff>
    </xdr:to>
    <xdr:sp macro="" textlink="">
      <xdr:nvSpPr>
        <xdr:cNvPr id="50212" name="Line 9"/>
        <xdr:cNvSpPr>
          <a:spLocks noChangeShapeType="1"/>
        </xdr:cNvSpPr>
      </xdr:nvSpPr>
      <xdr:spPr bwMode="auto">
        <a:xfrm>
          <a:off x="8562975" y="2362200"/>
          <a:ext cx="0" cy="85725"/>
        </a:xfrm>
        <a:prstGeom prst="line">
          <a:avLst/>
        </a:prstGeom>
        <a:noFill/>
        <a:ln w="9525">
          <a:solidFill>
            <a:srgbClr val="000000"/>
          </a:solidFill>
          <a:round/>
          <a:headEnd/>
          <a:tailEnd/>
        </a:ln>
      </xdr:spPr>
    </xdr:sp>
    <xdr:clientData/>
  </xdr:twoCellAnchor>
  <xdr:twoCellAnchor>
    <xdr:from>
      <xdr:col>12</xdr:col>
      <xdr:colOff>392906</xdr:colOff>
      <xdr:row>20</xdr:row>
      <xdr:rowOff>21430</xdr:rowOff>
    </xdr:from>
    <xdr:to>
      <xdr:col>13</xdr:col>
      <xdr:colOff>16668</xdr:colOff>
      <xdr:row>22</xdr:row>
      <xdr:rowOff>154781</xdr:rowOff>
    </xdr:to>
    <xdr:sp macro="" textlink="">
      <xdr:nvSpPr>
        <xdr:cNvPr id="50224" name="Line 12"/>
        <xdr:cNvSpPr>
          <a:spLocks noChangeShapeType="1"/>
        </xdr:cNvSpPr>
      </xdr:nvSpPr>
      <xdr:spPr bwMode="auto">
        <a:xfrm flipH="1">
          <a:off x="6881812" y="4057649"/>
          <a:ext cx="230981" cy="514351"/>
        </a:xfrm>
        <a:prstGeom prst="line">
          <a:avLst/>
        </a:prstGeom>
        <a:ln>
          <a:headEnd/>
          <a:tailEnd type="triangle" w="med" len="med"/>
        </a:ln>
        <a:extLst/>
      </xdr:spPr>
      <xdr:style>
        <a:lnRef idx="1">
          <a:schemeClr val="dk1"/>
        </a:lnRef>
        <a:fillRef idx="0">
          <a:schemeClr val="dk1"/>
        </a:fillRef>
        <a:effectRef idx="0">
          <a:schemeClr val="dk1"/>
        </a:effectRef>
        <a:fontRef idx="minor">
          <a:schemeClr val="tx1"/>
        </a:fontRef>
      </xdr:style>
      <xdr:txBody>
        <a:bodyPr/>
        <a:lstStyle/>
        <a:p>
          <a:endParaRPr lang="en-CA"/>
        </a:p>
      </xdr:txBody>
    </xdr:sp>
    <xdr:clientData/>
  </xdr:twoCellAnchor>
  <xdr:twoCellAnchor>
    <xdr:from>
      <xdr:col>16</xdr:col>
      <xdr:colOff>428625</xdr:colOff>
      <xdr:row>20</xdr:row>
      <xdr:rowOff>104775</xdr:rowOff>
    </xdr:from>
    <xdr:to>
      <xdr:col>16</xdr:col>
      <xdr:colOff>523875</xdr:colOff>
      <xdr:row>22</xdr:row>
      <xdr:rowOff>142875</xdr:rowOff>
    </xdr:to>
    <xdr:sp macro="" textlink="">
      <xdr:nvSpPr>
        <xdr:cNvPr id="50214" name="Line 13"/>
        <xdr:cNvSpPr>
          <a:spLocks noChangeShapeType="1"/>
        </xdr:cNvSpPr>
      </xdr:nvSpPr>
      <xdr:spPr bwMode="auto">
        <a:xfrm flipH="1">
          <a:off x="9372600" y="4124325"/>
          <a:ext cx="95250" cy="419100"/>
        </a:xfrm>
        <a:prstGeom prst="line">
          <a:avLst/>
        </a:prstGeom>
        <a:noFill/>
        <a:ln w="9525">
          <a:solidFill>
            <a:srgbClr val="FFFFFF"/>
          </a:solidFill>
          <a:round/>
          <a:headEnd/>
          <a:tailEnd type="triangle" w="med" len="med"/>
        </a:ln>
      </xdr:spPr>
    </xdr:sp>
    <xdr:clientData/>
  </xdr:twoCellAnchor>
  <xdr:twoCellAnchor>
    <xdr:from>
      <xdr:col>12</xdr:col>
      <xdr:colOff>161925</xdr:colOff>
      <xdr:row>36</xdr:row>
      <xdr:rowOff>85725</xdr:rowOff>
    </xdr:from>
    <xdr:to>
      <xdr:col>12</xdr:col>
      <xdr:colOff>571500</xdr:colOff>
      <xdr:row>38</xdr:row>
      <xdr:rowOff>104775</xdr:rowOff>
    </xdr:to>
    <xdr:sp macro="" textlink="">
      <xdr:nvSpPr>
        <xdr:cNvPr id="50226" name="Line 15"/>
        <xdr:cNvSpPr>
          <a:spLocks noChangeShapeType="1"/>
        </xdr:cNvSpPr>
      </xdr:nvSpPr>
      <xdr:spPr bwMode="auto">
        <a:xfrm flipH="1">
          <a:off x="6638925" y="7172325"/>
          <a:ext cx="409575" cy="400050"/>
        </a:xfrm>
        <a:prstGeom prst="line">
          <a:avLst/>
        </a:prstGeom>
        <a:ln>
          <a:headEnd/>
          <a:tailEnd type="triangle" w="med" len="med"/>
        </a:ln>
        <a:extLst/>
      </xdr:spPr>
      <xdr:style>
        <a:lnRef idx="1">
          <a:schemeClr val="dk1"/>
        </a:lnRef>
        <a:fillRef idx="0">
          <a:schemeClr val="dk1"/>
        </a:fillRef>
        <a:effectRef idx="0">
          <a:schemeClr val="dk1"/>
        </a:effectRef>
        <a:fontRef idx="minor">
          <a:schemeClr val="tx1"/>
        </a:fontRef>
      </xdr:style>
      <xdr:txBody>
        <a:bodyPr/>
        <a:lstStyle/>
        <a:p>
          <a:endParaRPr lang="en-CA"/>
        </a:p>
      </xdr:txBody>
    </xdr:sp>
    <xdr:clientData/>
  </xdr:twoCellAnchor>
  <xdr:twoCellAnchor>
    <xdr:from>
      <xdr:col>16</xdr:col>
      <xdr:colOff>38100</xdr:colOff>
      <xdr:row>37</xdr:row>
      <xdr:rowOff>38100</xdr:rowOff>
    </xdr:from>
    <xdr:to>
      <xdr:col>16</xdr:col>
      <xdr:colOff>457200</xdr:colOff>
      <xdr:row>38</xdr:row>
      <xdr:rowOff>47625</xdr:rowOff>
    </xdr:to>
    <xdr:sp macro="" textlink="">
      <xdr:nvSpPr>
        <xdr:cNvPr id="50216" name="Line 18"/>
        <xdr:cNvSpPr>
          <a:spLocks noChangeShapeType="1"/>
        </xdr:cNvSpPr>
      </xdr:nvSpPr>
      <xdr:spPr bwMode="auto">
        <a:xfrm flipH="1">
          <a:off x="8982075" y="7315200"/>
          <a:ext cx="419100" cy="200025"/>
        </a:xfrm>
        <a:prstGeom prst="line">
          <a:avLst/>
        </a:prstGeom>
        <a:noFill/>
        <a:ln w="9525">
          <a:solidFill>
            <a:srgbClr val="FFFFFF"/>
          </a:solidFill>
          <a:round/>
          <a:headEnd/>
          <a:tailEnd type="triangle" w="med" len="med"/>
        </a:ln>
      </xdr:spPr>
    </xdr:sp>
    <xdr:clientData/>
  </xdr:twoCellAnchor>
  <xdr:twoCellAnchor>
    <xdr:from>
      <xdr:col>18</xdr:col>
      <xdr:colOff>300037</xdr:colOff>
      <xdr:row>18</xdr:row>
      <xdr:rowOff>73818</xdr:rowOff>
    </xdr:from>
    <xdr:to>
      <xdr:col>18</xdr:col>
      <xdr:colOff>500062</xdr:colOff>
      <xdr:row>19</xdr:row>
      <xdr:rowOff>73818</xdr:rowOff>
    </xdr:to>
    <xdr:sp macro="" textlink="">
      <xdr:nvSpPr>
        <xdr:cNvPr id="50195" name="Text Box 19"/>
        <xdr:cNvSpPr txBox="1">
          <a:spLocks noChangeArrowheads="1"/>
        </xdr:cNvSpPr>
      </xdr:nvSpPr>
      <xdr:spPr bwMode="auto">
        <a:xfrm>
          <a:off x="10432256" y="3729037"/>
          <a:ext cx="200025" cy="190500"/>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1100" b="0" i="0" u="none" strike="noStrike" baseline="0">
              <a:solidFill>
                <a:srgbClr val="000000"/>
              </a:solidFill>
              <a:latin typeface="Calibri"/>
              <a:cs typeface="Calibri"/>
            </a:rPr>
            <a:t> P</a:t>
          </a:r>
          <a:endParaRPr lang="en-US"/>
        </a:p>
      </xdr:txBody>
    </xdr:sp>
    <xdr:clientData/>
  </xdr:twoCellAnchor>
  <xdr:twoCellAnchor>
    <xdr:from>
      <xdr:col>13</xdr:col>
      <xdr:colOff>409575</xdr:colOff>
      <xdr:row>31</xdr:row>
      <xdr:rowOff>76200</xdr:rowOff>
    </xdr:from>
    <xdr:to>
      <xdr:col>14</xdr:col>
      <xdr:colOff>11906</xdr:colOff>
      <xdr:row>32</xdr:row>
      <xdr:rowOff>66675</xdr:rowOff>
    </xdr:to>
    <xdr:sp macro="" textlink="">
      <xdr:nvSpPr>
        <xdr:cNvPr id="50197" name="Text Box 21"/>
        <xdr:cNvSpPr txBox="1">
          <a:spLocks noChangeArrowheads="1"/>
        </xdr:cNvSpPr>
      </xdr:nvSpPr>
      <xdr:spPr bwMode="auto">
        <a:xfrm>
          <a:off x="7505700" y="6207919"/>
          <a:ext cx="209550" cy="180975"/>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1100" b="0" i="0" u="none" strike="noStrike" baseline="0">
              <a:solidFill>
                <a:srgbClr val="000000"/>
              </a:solidFill>
              <a:latin typeface="Calibri"/>
              <a:cs typeface="Calibri"/>
            </a:rPr>
            <a:t> P</a:t>
          </a:r>
          <a:endParaRPr lang="en-US"/>
        </a:p>
      </xdr:txBody>
    </xdr:sp>
    <xdr:clientData/>
  </xdr:twoCellAnchor>
  <xdr:twoCellAnchor>
    <xdr:from>
      <xdr:col>11</xdr:col>
      <xdr:colOff>66675</xdr:colOff>
      <xdr:row>12</xdr:row>
      <xdr:rowOff>85725</xdr:rowOff>
    </xdr:from>
    <xdr:to>
      <xdr:col>11</xdr:col>
      <xdr:colOff>266700</xdr:colOff>
      <xdr:row>13</xdr:row>
      <xdr:rowOff>180975</xdr:rowOff>
    </xdr:to>
    <xdr:sp macro="" textlink="">
      <xdr:nvSpPr>
        <xdr:cNvPr id="50201" name="Text Box 25"/>
        <xdr:cNvSpPr txBox="1">
          <a:spLocks noChangeArrowheads="1"/>
        </xdr:cNvSpPr>
      </xdr:nvSpPr>
      <xdr:spPr bwMode="auto">
        <a:xfrm>
          <a:off x="5934075" y="2581275"/>
          <a:ext cx="200025" cy="285750"/>
        </a:xfrm>
        <a:prstGeom prst="rect">
          <a:avLst/>
        </a:prstGeom>
        <a:solidFill>
          <a:srgbClr val="FFFFFF"/>
        </a:solidFill>
        <a:ln w="9525">
          <a:solidFill>
            <a:srgbClr val="000000"/>
          </a:solidFill>
          <a:miter lim="800000"/>
          <a:headEnd/>
          <a:tailEnd/>
        </a:ln>
      </xdr:spPr>
      <xdr:txBody>
        <a:bodyPr vertOverflow="clip" wrap="square" lIns="36576" tIns="36576" rIns="0" bIns="0" anchor="t" upright="1"/>
        <a:lstStyle/>
        <a:p>
          <a:pPr algn="l" rtl="0">
            <a:defRPr sz="1000"/>
          </a:pPr>
          <a:r>
            <a:rPr lang="en-US" sz="1600" b="1" i="0" u="none" strike="noStrike" baseline="0">
              <a:solidFill>
                <a:srgbClr val="000000"/>
              </a:solidFill>
              <a:latin typeface="Calibri"/>
              <a:cs typeface="Calibri"/>
            </a:rPr>
            <a:t>A</a:t>
          </a:r>
          <a:endParaRPr lang="en-US"/>
        </a:p>
      </xdr:txBody>
    </xdr:sp>
    <xdr:clientData/>
  </xdr:twoCellAnchor>
  <xdr:twoCellAnchor>
    <xdr:from>
      <xdr:col>11</xdr:col>
      <xdr:colOff>104775</xdr:colOff>
      <xdr:row>29</xdr:row>
      <xdr:rowOff>114300</xdr:rowOff>
    </xdr:from>
    <xdr:to>
      <xdr:col>11</xdr:col>
      <xdr:colOff>304800</xdr:colOff>
      <xdr:row>31</xdr:row>
      <xdr:rowOff>19050</xdr:rowOff>
    </xdr:to>
    <xdr:sp macro="" textlink="">
      <xdr:nvSpPr>
        <xdr:cNvPr id="50202" name="Text Box 26"/>
        <xdr:cNvSpPr txBox="1">
          <a:spLocks noChangeArrowheads="1"/>
        </xdr:cNvSpPr>
      </xdr:nvSpPr>
      <xdr:spPr bwMode="auto">
        <a:xfrm>
          <a:off x="5972175" y="5848350"/>
          <a:ext cx="200025" cy="285750"/>
        </a:xfrm>
        <a:prstGeom prst="rect">
          <a:avLst/>
        </a:prstGeom>
        <a:solidFill>
          <a:srgbClr val="FFFFFF"/>
        </a:solidFill>
        <a:ln w="9525">
          <a:solidFill>
            <a:srgbClr val="000000"/>
          </a:solidFill>
          <a:miter lim="800000"/>
          <a:headEnd/>
          <a:tailEnd/>
        </a:ln>
      </xdr:spPr>
      <xdr:txBody>
        <a:bodyPr vertOverflow="clip" wrap="square" lIns="36576" tIns="36576" rIns="0" bIns="0" anchor="t" upright="1"/>
        <a:lstStyle/>
        <a:p>
          <a:pPr algn="l" rtl="0">
            <a:defRPr sz="1000"/>
          </a:pPr>
          <a:r>
            <a:rPr lang="en-US" sz="1600" b="1" i="0" u="none" strike="noStrike" baseline="0">
              <a:solidFill>
                <a:srgbClr val="000000"/>
              </a:solidFill>
              <a:latin typeface="Calibri"/>
              <a:cs typeface="Calibri"/>
            </a:rPr>
            <a:t>C</a:t>
          </a:r>
          <a:endParaRPr lang="en-US"/>
        </a:p>
      </xdr:txBody>
    </xdr:sp>
    <xdr:clientData/>
  </xdr:twoCellAnchor>
  <xdr:twoCellAnchor>
    <xdr:from>
      <xdr:col>15</xdr:col>
      <xdr:colOff>85725</xdr:colOff>
      <xdr:row>29</xdr:row>
      <xdr:rowOff>85725</xdr:rowOff>
    </xdr:from>
    <xdr:to>
      <xdr:col>15</xdr:col>
      <xdr:colOff>285750</xdr:colOff>
      <xdr:row>30</xdr:row>
      <xdr:rowOff>180975</xdr:rowOff>
    </xdr:to>
    <xdr:sp macro="" textlink="">
      <xdr:nvSpPr>
        <xdr:cNvPr id="50203" name="Text Box 27"/>
        <xdr:cNvSpPr txBox="1">
          <a:spLocks noChangeArrowheads="1"/>
        </xdr:cNvSpPr>
      </xdr:nvSpPr>
      <xdr:spPr bwMode="auto">
        <a:xfrm>
          <a:off x="8391525" y="5819775"/>
          <a:ext cx="200025" cy="285750"/>
        </a:xfrm>
        <a:prstGeom prst="rect">
          <a:avLst/>
        </a:prstGeom>
        <a:solidFill>
          <a:srgbClr val="FFFFFF"/>
        </a:solidFill>
        <a:ln w="9525">
          <a:solidFill>
            <a:srgbClr val="000000"/>
          </a:solidFill>
          <a:miter lim="800000"/>
          <a:headEnd/>
          <a:tailEnd/>
        </a:ln>
      </xdr:spPr>
      <xdr:txBody>
        <a:bodyPr vertOverflow="clip" wrap="square" lIns="36576" tIns="36576" rIns="0" bIns="0" anchor="t" upright="1"/>
        <a:lstStyle/>
        <a:p>
          <a:pPr algn="l" rtl="0">
            <a:defRPr sz="1000"/>
          </a:pPr>
          <a:r>
            <a:rPr lang="en-US" sz="1600" b="1" i="0" u="none" strike="noStrike" baseline="0">
              <a:solidFill>
                <a:srgbClr val="000000"/>
              </a:solidFill>
              <a:latin typeface="Calibri"/>
              <a:cs typeface="Calibri"/>
            </a:rPr>
            <a:t>D</a:t>
          </a:r>
          <a:endParaRPr lang="en-US"/>
        </a:p>
      </xdr:txBody>
    </xdr:sp>
    <xdr:clientData/>
  </xdr:twoCellAnchor>
  <xdr:twoCellAnchor>
    <xdr:from>
      <xdr:col>15</xdr:col>
      <xdr:colOff>85725</xdr:colOff>
      <xdr:row>12</xdr:row>
      <xdr:rowOff>104775</xdr:rowOff>
    </xdr:from>
    <xdr:to>
      <xdr:col>15</xdr:col>
      <xdr:colOff>285750</xdr:colOff>
      <xdr:row>14</xdr:row>
      <xdr:rowOff>9525</xdr:rowOff>
    </xdr:to>
    <xdr:sp macro="" textlink="">
      <xdr:nvSpPr>
        <xdr:cNvPr id="50204" name="Text Box 28"/>
        <xdr:cNvSpPr txBox="1">
          <a:spLocks noChangeArrowheads="1"/>
        </xdr:cNvSpPr>
      </xdr:nvSpPr>
      <xdr:spPr bwMode="auto">
        <a:xfrm>
          <a:off x="8391525" y="2600325"/>
          <a:ext cx="200025" cy="285750"/>
        </a:xfrm>
        <a:prstGeom prst="rect">
          <a:avLst/>
        </a:prstGeom>
        <a:solidFill>
          <a:srgbClr val="FFFFFF"/>
        </a:solidFill>
        <a:ln w="9525">
          <a:solidFill>
            <a:srgbClr val="000000"/>
          </a:solidFill>
          <a:miter lim="800000"/>
          <a:headEnd/>
          <a:tailEnd/>
        </a:ln>
      </xdr:spPr>
      <xdr:txBody>
        <a:bodyPr vertOverflow="clip" wrap="square" lIns="36576" tIns="36576" rIns="0" bIns="0" anchor="t" upright="1"/>
        <a:lstStyle/>
        <a:p>
          <a:pPr algn="l" rtl="0">
            <a:defRPr sz="1000"/>
          </a:pPr>
          <a:r>
            <a:rPr lang="en-US" sz="1600" b="1" i="0" u="none" strike="noStrike" baseline="0">
              <a:solidFill>
                <a:srgbClr val="000000"/>
              </a:solidFill>
              <a:latin typeface="Calibri"/>
              <a:cs typeface="Calibri"/>
            </a:rPr>
            <a:t>B</a:t>
          </a:r>
          <a:endParaRPr lang="en-US"/>
        </a:p>
      </xdr:txBody>
    </xdr:sp>
    <xdr:clientData/>
  </xdr:twoCellAnchor>
  <xdr:twoCellAnchor>
    <xdr:from>
      <xdr:col>0</xdr:col>
      <xdr:colOff>9525</xdr:colOff>
      <xdr:row>39</xdr:row>
      <xdr:rowOff>180975</xdr:rowOff>
    </xdr:from>
    <xdr:to>
      <xdr:col>10</xdr:col>
      <xdr:colOff>600075</xdr:colOff>
      <xdr:row>45</xdr:row>
      <xdr:rowOff>66675</xdr:rowOff>
    </xdr:to>
    <xdr:sp macro="" textlink="">
      <xdr:nvSpPr>
        <xdr:cNvPr id="2" name="Text Box 29"/>
        <xdr:cNvSpPr txBox="1">
          <a:spLocks noChangeArrowheads="1"/>
        </xdr:cNvSpPr>
      </xdr:nvSpPr>
      <xdr:spPr bwMode="auto">
        <a:xfrm>
          <a:off x="9525" y="7839075"/>
          <a:ext cx="5848350" cy="1028700"/>
        </a:xfrm>
        <a:prstGeom prst="rect">
          <a:avLst/>
        </a:prstGeom>
        <a:solidFill>
          <a:srgbClr val="FFFFFF"/>
        </a:solidFill>
        <a:ln w="9525">
          <a:solidFill>
            <a:srgbClr val="000000"/>
          </a:solidFill>
          <a:miter lim="800000"/>
          <a:headEnd/>
          <a:tailEnd/>
        </a:ln>
      </xdr:spPr>
      <xdr:txBody>
        <a:bodyPr vertOverflow="clip" wrap="square" lIns="36576" tIns="27432" rIns="0" bIns="0" anchor="t" upright="1"/>
        <a:lstStyle/>
        <a:p>
          <a:pPr algn="l" rtl="0">
            <a:defRPr sz="1000"/>
          </a:pPr>
          <a:r>
            <a:rPr lang="en-US" sz="1200" b="1" i="0" u="none" strike="noStrike" baseline="0">
              <a:solidFill>
                <a:srgbClr val="000000"/>
              </a:solidFill>
              <a:latin typeface="Arial"/>
              <a:cs typeface="Arial"/>
            </a:rPr>
            <a:t>Photo Captions</a:t>
          </a:r>
          <a:r>
            <a:rPr lang="en-US" sz="1200" b="0" i="0" u="none" strike="noStrike" baseline="0">
              <a:solidFill>
                <a:srgbClr val="000000"/>
              </a:solidFill>
              <a:latin typeface="Arial"/>
              <a:cs typeface="Arial"/>
            </a:rPr>
            <a:t>:</a:t>
          </a:r>
        </a:p>
        <a:p>
          <a:pPr algn="l" rtl="0">
            <a:defRPr sz="1000"/>
          </a:pPr>
          <a:r>
            <a:rPr lang="en-US" sz="1200" b="0" i="0" u="none" strike="noStrike" baseline="0">
              <a:solidFill>
                <a:srgbClr val="000000"/>
              </a:solidFill>
              <a:latin typeface="Arial"/>
              <a:cs typeface="Arial"/>
            </a:rPr>
            <a:t>(A) This fragment is probably part of a graptolite's theca (Th).</a:t>
          </a:r>
        </a:p>
        <a:p>
          <a:pPr algn="l" rtl="0">
            <a:defRPr sz="1000"/>
          </a:pPr>
          <a:r>
            <a:rPr lang="en-US" sz="1200" b="0" i="0" u="none" strike="noStrike" baseline="0">
              <a:solidFill>
                <a:srgbClr val="000000"/>
              </a:solidFill>
              <a:latin typeface="Arial"/>
              <a:cs typeface="Arial"/>
            </a:rPr>
            <a:t>(B) A particle of kerogen (Kgn) (Ro,ran=1.192%).</a:t>
          </a:r>
        </a:p>
        <a:p>
          <a:pPr algn="l" rtl="0">
            <a:defRPr sz="1000"/>
          </a:pPr>
          <a:r>
            <a:rPr lang="en-US" sz="1200" b="0" i="0" u="none" strike="noStrike" baseline="0">
              <a:solidFill>
                <a:srgbClr val="000000"/>
              </a:solidFill>
              <a:latin typeface="Arial"/>
              <a:cs typeface="Arial"/>
            </a:rPr>
            <a:t>(C) Similar to (B). The Ro,ran is 1.239%.</a:t>
          </a:r>
        </a:p>
        <a:p>
          <a:pPr algn="l" rtl="0">
            <a:defRPr sz="1000"/>
          </a:pPr>
          <a:r>
            <a:rPr lang="en-US" sz="1200" b="0" i="0" u="none" strike="noStrike" baseline="0">
              <a:solidFill>
                <a:srgbClr val="000000"/>
              </a:solidFill>
              <a:latin typeface="Arial"/>
              <a:cs typeface="Arial"/>
            </a:rPr>
            <a:t>(D) Kerogen (Kgn) having Ro,ran of 1.04%.                                                   P=Pyrite.</a:t>
          </a:r>
          <a:endParaRPr lang="en-US"/>
        </a:p>
      </xdr:txBody>
    </xdr:sp>
    <xdr:clientData/>
  </xdr:twoCellAnchor>
  <xdr:twoCellAnchor>
    <xdr:from>
      <xdr:col>0</xdr:col>
      <xdr:colOff>9525</xdr:colOff>
      <xdr:row>32</xdr:row>
      <xdr:rowOff>0</xdr:rowOff>
    </xdr:from>
    <xdr:to>
      <xdr:col>10</xdr:col>
      <xdr:colOff>600075</xdr:colOff>
      <xdr:row>39</xdr:row>
      <xdr:rowOff>180975</xdr:rowOff>
    </xdr:to>
    <xdr:sp macro="" textlink="">
      <xdr:nvSpPr>
        <xdr:cNvPr id="3" name="Text Box 30"/>
        <xdr:cNvSpPr txBox="1">
          <a:spLocks noChangeArrowheads="1"/>
        </xdr:cNvSpPr>
      </xdr:nvSpPr>
      <xdr:spPr bwMode="auto">
        <a:xfrm>
          <a:off x="9525" y="6305550"/>
          <a:ext cx="5848350" cy="1533525"/>
        </a:xfrm>
        <a:prstGeom prst="rect">
          <a:avLst/>
        </a:prstGeom>
        <a:solidFill>
          <a:srgbClr val="FFFFFF"/>
        </a:solidFill>
        <a:ln w="9525">
          <a:solidFill>
            <a:srgbClr val="000000"/>
          </a:solidFill>
          <a:miter lim="800000"/>
          <a:headEnd/>
          <a:tailEnd/>
        </a:ln>
      </xdr:spPr>
      <xdr:txBody>
        <a:bodyPr vertOverflow="clip" wrap="square" lIns="36576" tIns="27432" rIns="0" bIns="0" anchor="t" upright="1"/>
        <a:lstStyle/>
        <a:p>
          <a:pPr algn="l" rtl="0">
            <a:defRPr sz="1000"/>
          </a:pPr>
          <a:r>
            <a:rPr lang="en-US" sz="1200" b="1" i="0" u="none" strike="noStrike" baseline="0">
              <a:solidFill>
                <a:srgbClr val="000000"/>
              </a:solidFill>
              <a:latin typeface="Arial"/>
              <a:cs typeface="Arial"/>
            </a:rPr>
            <a:t>General Description</a:t>
          </a:r>
          <a:r>
            <a:rPr lang="en-US" sz="1200" b="0" i="0" u="none" strike="noStrike" baseline="0">
              <a:solidFill>
                <a:srgbClr val="000000"/>
              </a:solidFill>
              <a:latin typeface="Arial"/>
              <a:cs typeface="Arial"/>
            </a:rPr>
            <a:t>: Most of the organic particles were small although some were large enough to allow a positive identification that they represent zooclasts (graptolite). The mean Ro,ran of graptolites (1.06%) corresponds to vitrinite Ro of 1.13% using the correlation developed by Bertrand (1990). The measured mean VRo,ran is 1.06% but this value is believed to be a minimum since many of the grains were small and/or had a 'rough' surface texture. Assuming the Ro of 1.13% to represent the true thermal maturity of this sample, the OM is thermally mature and in the upper stage of the oil generation zone. </a:t>
          </a:r>
          <a:endParaRPr lang="en-US"/>
        </a:p>
      </xdr:txBody>
    </xdr:sp>
    <xdr:clientData/>
  </xdr:twoCellAnchor>
  <xdr:twoCellAnchor>
    <xdr:from>
      <xdr:col>0</xdr:col>
      <xdr:colOff>9525</xdr:colOff>
      <xdr:row>12</xdr:row>
      <xdr:rowOff>0</xdr:rowOff>
    </xdr:from>
    <xdr:to>
      <xdr:col>10</xdr:col>
      <xdr:colOff>600075</xdr:colOff>
      <xdr:row>32</xdr:row>
      <xdr:rowOff>0</xdr:rowOff>
    </xdr:to>
    <xdr:graphicFrame macro="">
      <xdr:nvGraphicFramePr>
        <xdr:cNvPr id="50225" name="Chart 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16</xdr:col>
      <xdr:colOff>409575</xdr:colOff>
      <xdr:row>36</xdr:row>
      <xdr:rowOff>85725</xdr:rowOff>
    </xdr:from>
    <xdr:to>
      <xdr:col>17</xdr:col>
      <xdr:colOff>95250</xdr:colOff>
      <xdr:row>37</xdr:row>
      <xdr:rowOff>171450</xdr:rowOff>
    </xdr:to>
    <xdr:sp macro="" textlink="">
      <xdr:nvSpPr>
        <xdr:cNvPr id="4" name="Text Box 40"/>
        <xdr:cNvSpPr txBox="1">
          <a:spLocks noChangeArrowheads="1"/>
        </xdr:cNvSpPr>
      </xdr:nvSpPr>
      <xdr:spPr bwMode="auto">
        <a:xfrm>
          <a:off x="9324975" y="7172325"/>
          <a:ext cx="295275" cy="276225"/>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1100" b="0" i="0" u="none" strike="noStrike" baseline="0">
              <a:solidFill>
                <a:srgbClr val="000000"/>
              </a:solidFill>
              <a:latin typeface="Calibri"/>
              <a:cs typeface="Calibri"/>
            </a:rPr>
            <a:t>Kgn</a:t>
          </a:r>
          <a:endParaRPr lang="en-US"/>
        </a:p>
      </xdr:txBody>
    </xdr:sp>
    <xdr:clientData/>
  </xdr:twoCellAnchor>
  <xdr:twoCellAnchor>
    <xdr:from>
      <xdr:col>12</xdr:col>
      <xdr:colOff>419100</xdr:colOff>
      <xdr:row>19</xdr:row>
      <xdr:rowOff>95250</xdr:rowOff>
    </xdr:from>
    <xdr:to>
      <xdr:col>13</xdr:col>
      <xdr:colOff>104775</xdr:colOff>
      <xdr:row>20</xdr:row>
      <xdr:rowOff>180975</xdr:rowOff>
    </xdr:to>
    <xdr:sp macro="" textlink="">
      <xdr:nvSpPr>
        <xdr:cNvPr id="50217" name="Text Box 41"/>
        <xdr:cNvSpPr txBox="1">
          <a:spLocks noChangeArrowheads="1"/>
        </xdr:cNvSpPr>
      </xdr:nvSpPr>
      <xdr:spPr bwMode="auto">
        <a:xfrm>
          <a:off x="6896100" y="3924300"/>
          <a:ext cx="295275" cy="276225"/>
        </a:xfrm>
        <a:prstGeom prst="rect">
          <a:avLst/>
        </a:prstGeom>
        <a:solidFill>
          <a:srgbClr val="FFFFFF"/>
        </a:solidFill>
        <a:ln w="9525">
          <a:solidFill>
            <a:srgbClr val="000000"/>
          </a:solidFill>
          <a:miter lim="800000"/>
          <a:headEnd/>
          <a:tailEnd/>
        </a:ln>
      </xdr:spPr>
      <xdr:txBody>
        <a:bodyPr vertOverflow="clip" wrap="square" lIns="27432" tIns="22860" rIns="0" bIns="0" anchor="ctr" upright="1"/>
        <a:lstStyle/>
        <a:p>
          <a:pPr algn="ctr" rtl="0">
            <a:defRPr sz="1000"/>
          </a:pPr>
          <a:r>
            <a:rPr lang="en-US" sz="1100" b="0" i="0" u="none" strike="noStrike" baseline="0">
              <a:solidFill>
                <a:srgbClr val="000000"/>
              </a:solidFill>
              <a:latin typeface="Calibri"/>
              <a:cs typeface="Calibri"/>
            </a:rPr>
            <a:t>Th</a:t>
          </a:r>
          <a:endParaRPr lang="en-US"/>
        </a:p>
      </xdr:txBody>
    </xdr:sp>
    <xdr:clientData/>
  </xdr:twoCellAnchor>
  <xdr:twoCellAnchor>
    <xdr:from>
      <xdr:col>16</xdr:col>
      <xdr:colOff>409575</xdr:colOff>
      <xdr:row>19</xdr:row>
      <xdr:rowOff>104775</xdr:rowOff>
    </xdr:from>
    <xdr:to>
      <xdr:col>17</xdr:col>
      <xdr:colOff>95250</xdr:colOff>
      <xdr:row>21</xdr:row>
      <xdr:rowOff>0</xdr:rowOff>
    </xdr:to>
    <xdr:sp macro="" textlink="">
      <xdr:nvSpPr>
        <xdr:cNvPr id="50218" name="Text Box 42"/>
        <xdr:cNvSpPr txBox="1">
          <a:spLocks noChangeArrowheads="1"/>
        </xdr:cNvSpPr>
      </xdr:nvSpPr>
      <xdr:spPr bwMode="auto">
        <a:xfrm>
          <a:off x="9324975" y="3933825"/>
          <a:ext cx="295275" cy="276225"/>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1100" b="0" i="0" u="none" strike="noStrike" baseline="0">
              <a:solidFill>
                <a:srgbClr val="000000"/>
              </a:solidFill>
              <a:latin typeface="Calibri"/>
              <a:cs typeface="Calibri"/>
            </a:rPr>
            <a:t>Kgn</a:t>
          </a:r>
          <a:endParaRPr lang="en-US"/>
        </a:p>
      </xdr:txBody>
    </xdr:sp>
    <xdr:clientData/>
  </xdr:twoCellAnchor>
  <xdr:twoCellAnchor>
    <xdr:from>
      <xdr:col>12</xdr:col>
      <xdr:colOff>381000</xdr:colOff>
      <xdr:row>36</xdr:row>
      <xdr:rowOff>76200</xdr:rowOff>
    </xdr:from>
    <xdr:to>
      <xdr:col>13</xdr:col>
      <xdr:colOff>66675</xdr:colOff>
      <xdr:row>37</xdr:row>
      <xdr:rowOff>161925</xdr:rowOff>
    </xdr:to>
    <xdr:sp macro="" textlink="">
      <xdr:nvSpPr>
        <xdr:cNvPr id="50219" name="Text Box 43"/>
        <xdr:cNvSpPr txBox="1">
          <a:spLocks noChangeArrowheads="1"/>
        </xdr:cNvSpPr>
      </xdr:nvSpPr>
      <xdr:spPr bwMode="auto">
        <a:xfrm>
          <a:off x="6858000" y="7162800"/>
          <a:ext cx="295275" cy="276225"/>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1100" b="0" i="0" u="none" strike="noStrike" baseline="0">
              <a:solidFill>
                <a:srgbClr val="000000"/>
              </a:solidFill>
              <a:latin typeface="Calibri"/>
              <a:cs typeface="Calibri"/>
            </a:rPr>
            <a:t> Kgn</a:t>
          </a:r>
          <a:endParaRPr lang="en-US"/>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sheetPr codeName="Sheet2"/>
  <dimension ref="A1:BH131"/>
  <sheetViews>
    <sheetView topLeftCell="A61" zoomScale="75" workbookViewId="0">
      <selection activeCell="A63" sqref="A63"/>
    </sheetView>
  </sheetViews>
  <sheetFormatPr defaultRowHeight="15"/>
  <cols>
    <col min="1" max="1" width="11.28515625" customWidth="1"/>
    <col min="2" max="2" width="10.42578125" customWidth="1"/>
    <col min="3" max="3" width="9.42578125" customWidth="1"/>
    <col min="4" max="4" width="9.85546875" customWidth="1"/>
    <col min="5" max="5" width="9.28515625" customWidth="1"/>
    <col min="7" max="7" width="10.42578125" bestFit="1" customWidth="1"/>
    <col min="8" max="8" width="10" customWidth="1"/>
    <col min="9" max="9" width="9.5703125" customWidth="1"/>
    <col min="10" max="10" width="10.140625" customWidth="1"/>
    <col min="12" max="12" width="9.85546875" bestFit="1" customWidth="1"/>
    <col min="13" max="13" width="10.42578125" bestFit="1" customWidth="1"/>
    <col min="14" max="14" width="9.85546875" bestFit="1" customWidth="1"/>
    <col min="15" max="15" width="10.140625" customWidth="1"/>
    <col min="18" max="18" width="9.85546875" bestFit="1" customWidth="1"/>
    <col min="19" max="19" width="10.42578125" bestFit="1" customWidth="1"/>
    <col min="20" max="20" width="9.85546875" bestFit="1" customWidth="1"/>
    <col min="24" max="24" width="9.85546875" bestFit="1" customWidth="1"/>
    <col min="25" max="25" width="10.42578125" bestFit="1" customWidth="1"/>
    <col min="26" max="26" width="9.85546875" bestFit="1" customWidth="1"/>
    <col min="30" max="30" width="9.85546875" bestFit="1" customWidth="1"/>
    <col min="31" max="31" width="10.42578125" bestFit="1" customWidth="1"/>
    <col min="32" max="32" width="9.85546875" bestFit="1" customWidth="1"/>
    <col min="36" max="36" width="9.85546875" bestFit="1" customWidth="1"/>
    <col min="37" max="37" width="10.42578125" bestFit="1" customWidth="1"/>
    <col min="42" max="42" width="9.85546875" bestFit="1" customWidth="1"/>
    <col min="43" max="43" width="10.42578125" bestFit="1" customWidth="1"/>
    <col min="48" max="48" width="9.85546875" bestFit="1" customWidth="1"/>
    <col min="49" max="49" width="10.42578125" bestFit="1" customWidth="1"/>
    <col min="54" max="54" width="9.85546875" bestFit="1" customWidth="1"/>
    <col min="55" max="55" width="10.42578125" bestFit="1" customWidth="1"/>
    <col min="60" max="60" width="9.85546875" bestFit="1" customWidth="1"/>
  </cols>
  <sheetData>
    <row r="1" spans="1:60" ht="15.75" thickTop="1">
      <c r="A1" s="42" t="s">
        <v>27</v>
      </c>
      <c r="B1" s="43"/>
      <c r="C1" s="43"/>
      <c r="D1" s="43"/>
      <c r="E1" s="43"/>
      <c r="F1" s="44"/>
      <c r="G1" s="42" t="s">
        <v>28</v>
      </c>
      <c r="H1" s="43"/>
      <c r="I1" s="43"/>
      <c r="J1" s="43"/>
      <c r="K1" s="43"/>
      <c r="L1" s="44"/>
      <c r="M1" s="42" t="s">
        <v>29</v>
      </c>
      <c r="N1" s="43"/>
      <c r="O1" s="43"/>
      <c r="P1" s="43"/>
      <c r="Q1" s="43"/>
      <c r="R1" s="44"/>
      <c r="S1" s="42" t="s">
        <v>30</v>
      </c>
      <c r="T1" s="43"/>
      <c r="U1" s="43"/>
      <c r="V1" s="43"/>
      <c r="W1" s="43"/>
      <c r="X1" s="44"/>
      <c r="Y1" s="42" t="s">
        <v>31</v>
      </c>
      <c r="Z1" s="43"/>
      <c r="AA1" s="43"/>
      <c r="AB1" s="43"/>
      <c r="AC1" s="43"/>
      <c r="AD1" s="44"/>
      <c r="AE1" s="42" t="s">
        <v>32</v>
      </c>
      <c r="AF1" s="43"/>
      <c r="AG1" s="43"/>
      <c r="AH1" s="43"/>
      <c r="AI1" s="43"/>
      <c r="AJ1" s="44"/>
      <c r="AK1" s="42" t="s">
        <v>33</v>
      </c>
      <c r="AL1" s="43"/>
      <c r="AM1" s="43"/>
      <c r="AN1" s="43"/>
      <c r="AO1" s="43"/>
      <c r="AP1" s="44"/>
      <c r="AQ1" s="42" t="s">
        <v>34</v>
      </c>
      <c r="AR1" s="43"/>
      <c r="AS1" s="43"/>
      <c r="AT1" s="43"/>
      <c r="AU1" s="43"/>
      <c r="AV1" s="44"/>
      <c r="AW1" s="42" t="s">
        <v>35</v>
      </c>
      <c r="AX1" s="43"/>
      <c r="AY1" s="43"/>
      <c r="AZ1" s="43"/>
      <c r="BA1" s="43"/>
      <c r="BB1" s="44"/>
      <c r="BC1" s="42" t="s">
        <v>36</v>
      </c>
      <c r="BD1" s="43"/>
      <c r="BE1" s="43"/>
      <c r="BF1" s="43"/>
      <c r="BG1" s="43"/>
      <c r="BH1" s="44"/>
    </row>
    <row r="2" spans="1:60">
      <c r="A2" s="45" t="s">
        <v>17</v>
      </c>
      <c r="B2" s="98">
        <v>1692.58</v>
      </c>
      <c r="C2" s="41"/>
      <c r="D2" s="41"/>
      <c r="E2" s="41"/>
      <c r="F2" s="46"/>
      <c r="G2" s="45" t="s">
        <v>17</v>
      </c>
      <c r="H2" s="98">
        <v>1710.08</v>
      </c>
      <c r="I2" s="41"/>
      <c r="J2" s="41"/>
      <c r="K2" s="41"/>
      <c r="L2" s="46"/>
      <c r="M2" s="45" t="s">
        <v>17</v>
      </c>
      <c r="N2" s="98">
        <v>1724.5</v>
      </c>
      <c r="O2" s="41"/>
      <c r="P2" s="41"/>
      <c r="Q2" s="41"/>
      <c r="R2" s="46"/>
      <c r="S2" s="45" t="s">
        <v>17</v>
      </c>
      <c r="T2" s="98">
        <v>1738.45</v>
      </c>
      <c r="U2" s="41"/>
      <c r="V2" s="41"/>
      <c r="W2" s="41"/>
      <c r="X2" s="46"/>
      <c r="Y2" s="45" t="s">
        <v>17</v>
      </c>
      <c r="Z2" s="98">
        <v>1752.53</v>
      </c>
      <c r="AA2" s="41"/>
      <c r="AB2" s="41"/>
      <c r="AC2" s="41"/>
      <c r="AD2" s="46"/>
      <c r="AE2" s="45" t="s">
        <v>17</v>
      </c>
      <c r="AF2" s="98">
        <v>1765.07</v>
      </c>
      <c r="AG2" s="41"/>
      <c r="AH2" s="41"/>
      <c r="AI2" s="41"/>
      <c r="AJ2" s="46"/>
      <c r="AK2" s="45" t="s">
        <v>17</v>
      </c>
      <c r="AL2" s="98">
        <v>1779.04</v>
      </c>
      <c r="AM2" s="41"/>
      <c r="AN2" s="41"/>
      <c r="AO2" s="41"/>
      <c r="AP2" s="46"/>
      <c r="AQ2" s="45" t="s">
        <v>17</v>
      </c>
      <c r="AR2" s="98">
        <v>1791.31</v>
      </c>
      <c r="AS2" s="41"/>
      <c r="AT2" s="41"/>
      <c r="AU2" s="41"/>
      <c r="AV2" s="46"/>
      <c r="AW2" s="45" t="s">
        <v>17</v>
      </c>
      <c r="AX2" s="98">
        <v>1805.38</v>
      </c>
      <c r="AY2" s="41"/>
      <c r="AZ2" s="41"/>
      <c r="BA2" s="41"/>
      <c r="BB2" s="46"/>
      <c r="BC2" s="45" t="s">
        <v>17</v>
      </c>
      <c r="BD2" s="98">
        <v>1820</v>
      </c>
      <c r="BE2" s="41"/>
      <c r="BF2" s="41"/>
      <c r="BG2" s="41"/>
      <c r="BH2" s="46"/>
    </row>
    <row r="3" spans="1:60">
      <c r="A3" s="45" t="s">
        <v>15</v>
      </c>
      <c r="B3" s="41" t="s">
        <v>70</v>
      </c>
      <c r="C3" s="41"/>
      <c r="D3" s="41"/>
      <c r="E3" s="41"/>
      <c r="F3" s="46"/>
      <c r="G3" s="45" t="s">
        <v>15</v>
      </c>
      <c r="H3" s="41" t="s">
        <v>70</v>
      </c>
      <c r="I3" s="41"/>
      <c r="J3" s="41"/>
      <c r="K3" s="41"/>
      <c r="L3" s="46"/>
      <c r="M3" s="45" t="s">
        <v>15</v>
      </c>
      <c r="N3" s="41" t="s">
        <v>70</v>
      </c>
      <c r="O3" s="41"/>
      <c r="P3" s="41"/>
      <c r="Q3" s="41"/>
      <c r="R3" s="46"/>
      <c r="S3" s="45" t="s">
        <v>15</v>
      </c>
      <c r="T3" s="41" t="s">
        <v>70</v>
      </c>
      <c r="U3" s="41"/>
      <c r="V3" s="41"/>
      <c r="W3" s="41"/>
      <c r="X3" s="46"/>
      <c r="Y3" s="45" t="s">
        <v>15</v>
      </c>
      <c r="Z3" s="41" t="s">
        <v>70</v>
      </c>
      <c r="AA3" s="41"/>
      <c r="AB3" s="41"/>
      <c r="AC3" s="41"/>
      <c r="AD3" s="46"/>
      <c r="AE3" s="45" t="s">
        <v>15</v>
      </c>
      <c r="AF3" s="41" t="s">
        <v>70</v>
      </c>
      <c r="AG3" s="41"/>
      <c r="AH3" s="41"/>
      <c r="AI3" s="41"/>
      <c r="AJ3" s="46"/>
      <c r="AK3" s="45" t="s">
        <v>15</v>
      </c>
      <c r="AL3" s="41" t="s">
        <v>70</v>
      </c>
      <c r="AM3" s="41"/>
      <c r="AN3" s="41"/>
      <c r="AO3" s="41"/>
      <c r="AP3" s="46"/>
      <c r="AQ3" s="45" t="s">
        <v>15</v>
      </c>
      <c r="AR3" s="41" t="s">
        <v>70</v>
      </c>
      <c r="AS3" s="41"/>
      <c r="AT3" s="41"/>
      <c r="AU3" s="41"/>
      <c r="AV3" s="46"/>
      <c r="AW3" s="45" t="s">
        <v>15</v>
      </c>
      <c r="AX3" s="41" t="s">
        <v>70</v>
      </c>
      <c r="AY3" s="41"/>
      <c r="AZ3" s="41"/>
      <c r="BA3" s="41"/>
      <c r="BB3" s="46"/>
      <c r="BC3" s="45" t="s">
        <v>15</v>
      </c>
      <c r="BD3" s="41" t="s">
        <v>70</v>
      </c>
      <c r="BE3" s="41"/>
      <c r="BF3" s="41"/>
      <c r="BG3" s="41"/>
      <c r="BH3" s="46"/>
    </row>
    <row r="4" spans="1:60">
      <c r="A4" s="45" t="s">
        <v>48</v>
      </c>
      <c r="B4" s="92" t="s">
        <v>58</v>
      </c>
      <c r="C4" s="41"/>
      <c r="D4" s="41"/>
      <c r="E4" s="41"/>
      <c r="F4" s="46"/>
      <c r="G4" s="45" t="s">
        <v>48</v>
      </c>
      <c r="H4" s="92" t="s">
        <v>59</v>
      </c>
      <c r="I4" s="41"/>
      <c r="J4" s="41"/>
      <c r="K4" s="41"/>
      <c r="L4" s="46"/>
      <c r="M4" s="45" t="s">
        <v>48</v>
      </c>
      <c r="N4" s="92" t="s">
        <v>60</v>
      </c>
      <c r="O4" s="41"/>
      <c r="P4" s="41"/>
      <c r="Q4" s="41"/>
      <c r="R4" s="46"/>
      <c r="S4" s="45" t="s">
        <v>48</v>
      </c>
      <c r="T4" s="92" t="s">
        <v>61</v>
      </c>
      <c r="U4" s="41"/>
      <c r="V4" s="41"/>
      <c r="W4" s="41"/>
      <c r="X4" s="46"/>
      <c r="Y4" s="45" t="s">
        <v>48</v>
      </c>
      <c r="Z4" s="92" t="s">
        <v>62</v>
      </c>
      <c r="AA4" s="41"/>
      <c r="AB4" s="41"/>
      <c r="AC4" s="41"/>
      <c r="AD4" s="46"/>
      <c r="AE4" s="45" t="s">
        <v>48</v>
      </c>
      <c r="AF4" s="92" t="s">
        <v>63</v>
      </c>
      <c r="AG4" s="41"/>
      <c r="AH4" s="41"/>
      <c r="AI4" s="41"/>
      <c r="AJ4" s="46"/>
      <c r="AK4" s="45" t="s">
        <v>48</v>
      </c>
      <c r="AL4" s="92" t="s">
        <v>64</v>
      </c>
      <c r="AM4" s="41"/>
      <c r="AN4" s="41"/>
      <c r="AO4" s="41"/>
      <c r="AP4" s="46"/>
      <c r="AQ4" s="45" t="s">
        <v>48</v>
      </c>
      <c r="AR4" s="92" t="s">
        <v>65</v>
      </c>
      <c r="AS4" s="41"/>
      <c r="AT4" s="41"/>
      <c r="AU4" s="41"/>
      <c r="AV4" s="46"/>
      <c r="AW4" s="45" t="s">
        <v>48</v>
      </c>
      <c r="AX4" s="92" t="s">
        <v>66</v>
      </c>
      <c r="AY4" s="41"/>
      <c r="AZ4" s="41"/>
      <c r="BA4" s="41"/>
      <c r="BB4" s="46"/>
      <c r="BC4" s="45" t="s">
        <v>48</v>
      </c>
      <c r="BD4" s="92" t="s">
        <v>67</v>
      </c>
      <c r="BE4" s="41"/>
      <c r="BF4" s="41"/>
      <c r="BG4" s="41"/>
      <c r="BH4" s="46"/>
    </row>
    <row r="5" spans="1:60">
      <c r="A5" s="45"/>
      <c r="B5" s="41" t="s">
        <v>18</v>
      </c>
      <c r="C5" s="41">
        <f>COUNT(C7:C56)</f>
        <v>3</v>
      </c>
      <c r="D5" s="111">
        <f>COUNT(D7:D56)</f>
        <v>0</v>
      </c>
      <c r="E5" s="41">
        <f>COUNT(E7:E56)</f>
        <v>0</v>
      </c>
      <c r="F5" s="46">
        <f>COUNT(F7:F56)</f>
        <v>0</v>
      </c>
      <c r="G5" s="45"/>
      <c r="H5" s="41" t="s">
        <v>18</v>
      </c>
      <c r="I5" s="41">
        <f>COUNT(I7:I56)</f>
        <v>4</v>
      </c>
      <c r="J5" s="41">
        <f>COUNT(J7:J56)</f>
        <v>0</v>
      </c>
      <c r="K5" s="41">
        <f>COUNT(K7:K56)</f>
        <v>0</v>
      </c>
      <c r="L5" s="46">
        <f>COUNT(L7:L56)</f>
        <v>0</v>
      </c>
      <c r="M5" s="45"/>
      <c r="N5" s="41" t="s">
        <v>18</v>
      </c>
      <c r="O5" s="41">
        <f>COUNT(O7:O56)</f>
        <v>11</v>
      </c>
      <c r="P5" s="41">
        <f>COUNT(P7:P56)</f>
        <v>0</v>
      </c>
      <c r="Q5" s="41">
        <f>COUNT(Q7:Q56)</f>
        <v>0</v>
      </c>
      <c r="R5" s="46">
        <f>COUNT(R7:R56)</f>
        <v>0</v>
      </c>
      <c r="S5" s="45"/>
      <c r="T5" s="41" t="s">
        <v>18</v>
      </c>
      <c r="U5" s="41">
        <f>COUNT(U7:U56)</f>
        <v>4</v>
      </c>
      <c r="V5" s="41">
        <f>COUNT(V7:V56)</f>
        <v>0</v>
      </c>
      <c r="W5" s="41">
        <f>COUNT(W7:W56)</f>
        <v>0</v>
      </c>
      <c r="X5" s="46">
        <f>COUNT(X7:X56)</f>
        <v>0</v>
      </c>
      <c r="Y5" s="45"/>
      <c r="Z5" s="41" t="s">
        <v>18</v>
      </c>
      <c r="AA5" s="41">
        <f>COUNT(AA7:AA56)</f>
        <v>2</v>
      </c>
      <c r="AB5" s="41">
        <f>COUNT(AB7:AB56)</f>
        <v>0</v>
      </c>
      <c r="AC5" s="41">
        <f>COUNT(AC7:AC56)</f>
        <v>0</v>
      </c>
      <c r="AD5" s="46">
        <f>COUNT(AD7:AD56)</f>
        <v>0</v>
      </c>
      <c r="AE5" s="45"/>
      <c r="AF5" s="41" t="s">
        <v>18</v>
      </c>
      <c r="AG5" s="41">
        <f>COUNT(AG7:AG56)</f>
        <v>7</v>
      </c>
      <c r="AH5" s="41">
        <f>COUNT(AH7:AH56)</f>
        <v>1</v>
      </c>
      <c r="AI5" s="41">
        <f>COUNT(AI7:AI56)</f>
        <v>0</v>
      </c>
      <c r="AJ5" s="46">
        <f>COUNT(AJ7:AJ56)</f>
        <v>0</v>
      </c>
      <c r="AK5" s="45"/>
      <c r="AL5" s="41" t="s">
        <v>18</v>
      </c>
      <c r="AM5" s="41">
        <f>COUNT(AM7:AM56)</f>
        <v>2</v>
      </c>
      <c r="AN5" s="41">
        <f>COUNT(AN7:AN56)</f>
        <v>4</v>
      </c>
      <c r="AO5" s="41">
        <f>COUNT(AO7:AO56)</f>
        <v>0</v>
      </c>
      <c r="AP5" s="46">
        <f>COUNT(AP7:AP56)</f>
        <v>0</v>
      </c>
      <c r="AQ5" s="45"/>
      <c r="AR5" s="41" t="s">
        <v>18</v>
      </c>
      <c r="AS5" s="41">
        <f>COUNT(AS7:AS56)</f>
        <v>2</v>
      </c>
      <c r="AT5" s="41">
        <f>COUNT(AT7:AT56)</f>
        <v>0</v>
      </c>
      <c r="AU5" s="41">
        <f>COUNT(AU7:AU56)</f>
        <v>0</v>
      </c>
      <c r="AV5" s="46">
        <f>COUNT(AV7:AV56)</f>
        <v>0</v>
      </c>
      <c r="AW5" s="45"/>
      <c r="AX5" s="41" t="s">
        <v>18</v>
      </c>
      <c r="AY5" s="41">
        <f>COUNT(AY7:AY56)</f>
        <v>10</v>
      </c>
      <c r="AZ5" s="41">
        <f>COUNT(AZ7:AZ56)</f>
        <v>2</v>
      </c>
      <c r="BA5" s="41">
        <f>COUNT(BA7:BA56)</f>
        <v>0</v>
      </c>
      <c r="BB5" s="46">
        <f>COUNT(BB7:BB56)</f>
        <v>0</v>
      </c>
      <c r="BC5" s="45"/>
      <c r="BD5" s="41" t="s">
        <v>18</v>
      </c>
      <c r="BE5" s="41">
        <f>COUNT(BE7:BE56)</f>
        <v>6</v>
      </c>
      <c r="BF5" s="41">
        <f>COUNT(BF7:BF56)</f>
        <v>3</v>
      </c>
      <c r="BG5" s="41">
        <f>COUNT(BG7:BG56)</f>
        <v>0</v>
      </c>
      <c r="BH5" s="46">
        <f>COUNT(BH7:BH56)</f>
        <v>0</v>
      </c>
    </row>
    <row r="6" spans="1:60">
      <c r="A6" s="45"/>
      <c r="B6" s="36" t="s">
        <v>16</v>
      </c>
      <c r="C6" s="110" t="s">
        <v>68</v>
      </c>
      <c r="D6" s="110"/>
      <c r="E6" s="93"/>
      <c r="F6" s="96"/>
      <c r="G6" s="45"/>
      <c r="H6" s="36" t="s">
        <v>16</v>
      </c>
      <c r="I6" s="110" t="s">
        <v>68</v>
      </c>
      <c r="J6" s="93"/>
      <c r="K6" s="36"/>
      <c r="L6" s="47"/>
      <c r="M6" s="45"/>
      <c r="N6" s="36" t="s">
        <v>16</v>
      </c>
      <c r="O6" s="110" t="s">
        <v>72</v>
      </c>
      <c r="P6" s="93"/>
      <c r="Q6" s="93"/>
      <c r="R6" s="96"/>
      <c r="S6" s="99"/>
      <c r="T6" s="93" t="s">
        <v>16</v>
      </c>
      <c r="U6" s="110" t="s">
        <v>71</v>
      </c>
      <c r="V6" s="93"/>
      <c r="W6" s="93"/>
      <c r="X6" s="96"/>
      <c r="Y6" s="99"/>
      <c r="Z6" s="93" t="s">
        <v>16</v>
      </c>
      <c r="AA6" s="110" t="s">
        <v>71</v>
      </c>
      <c r="AB6" s="93"/>
      <c r="AC6" s="115"/>
      <c r="AD6" s="96"/>
      <c r="AE6" s="99"/>
      <c r="AF6" s="93" t="s">
        <v>16</v>
      </c>
      <c r="AG6" s="93" t="s">
        <v>72</v>
      </c>
      <c r="AH6" s="110" t="s">
        <v>69</v>
      </c>
      <c r="AI6" s="36"/>
      <c r="AJ6" s="47"/>
      <c r="AK6" s="45"/>
      <c r="AL6" s="36" t="s">
        <v>16</v>
      </c>
      <c r="AM6" s="93" t="s">
        <v>72</v>
      </c>
      <c r="AN6" s="123" t="s">
        <v>68</v>
      </c>
      <c r="AO6" s="36"/>
      <c r="AP6" s="47"/>
      <c r="AQ6" s="45"/>
      <c r="AR6" s="117" t="s">
        <v>16</v>
      </c>
      <c r="AS6" s="93" t="s">
        <v>72</v>
      </c>
      <c r="AT6" s="93"/>
      <c r="AU6" s="36"/>
      <c r="AV6" s="116"/>
      <c r="AW6" s="45"/>
      <c r="AX6" s="36" t="s">
        <v>16</v>
      </c>
      <c r="AY6" s="110" t="s">
        <v>68</v>
      </c>
      <c r="AZ6" s="93" t="s">
        <v>69</v>
      </c>
      <c r="BA6" s="93"/>
      <c r="BB6" s="96"/>
      <c r="BC6" s="45"/>
      <c r="BD6" s="36" t="s">
        <v>16</v>
      </c>
      <c r="BE6" s="110" t="s">
        <v>68</v>
      </c>
      <c r="BF6" s="93" t="s">
        <v>69</v>
      </c>
      <c r="BG6" s="93"/>
      <c r="BH6" s="47"/>
    </row>
    <row r="7" spans="1:60">
      <c r="A7" s="45"/>
      <c r="B7" s="41"/>
      <c r="C7" s="95">
        <v>1.0669999999999999</v>
      </c>
      <c r="D7" s="95"/>
      <c r="E7" s="95"/>
      <c r="F7" s="97"/>
      <c r="G7" s="45"/>
      <c r="H7" s="41"/>
      <c r="I7" s="94">
        <v>1.282</v>
      </c>
      <c r="J7" s="94"/>
      <c r="K7" s="27"/>
      <c r="L7" s="100"/>
      <c r="M7" s="45"/>
      <c r="N7" s="41"/>
      <c r="O7" s="94">
        <v>0.84850000000000003</v>
      </c>
      <c r="P7" s="94"/>
      <c r="Q7" s="94"/>
      <c r="R7" s="100"/>
      <c r="S7" s="99"/>
      <c r="T7" s="101"/>
      <c r="U7" s="94">
        <v>1.089</v>
      </c>
      <c r="V7" s="94"/>
      <c r="W7" s="94"/>
      <c r="X7" s="100"/>
      <c r="Y7" s="99"/>
      <c r="Z7" s="101"/>
      <c r="AA7" s="94">
        <v>0.8175</v>
      </c>
      <c r="AB7" s="94"/>
      <c r="AC7" s="94"/>
      <c r="AD7" s="100"/>
      <c r="AE7" s="99"/>
      <c r="AF7" s="101"/>
      <c r="AG7" s="94">
        <v>0.78959999999999997</v>
      </c>
      <c r="AH7" s="94">
        <v>1.0680000000000001</v>
      </c>
      <c r="AI7" s="27"/>
      <c r="AJ7" s="48"/>
      <c r="AK7" s="45"/>
      <c r="AL7" s="41"/>
      <c r="AM7" s="94">
        <v>0.61560000000000004</v>
      </c>
      <c r="AN7" s="94">
        <v>1.1679999999999999</v>
      </c>
      <c r="AO7" s="94"/>
      <c r="AP7" s="48"/>
      <c r="AQ7" s="45"/>
      <c r="AR7" s="41"/>
      <c r="AS7" s="94">
        <v>0.39269999999999999</v>
      </c>
      <c r="AT7" s="94"/>
      <c r="AU7" s="94"/>
      <c r="AV7" s="48"/>
      <c r="AW7" s="45"/>
      <c r="AX7" s="41"/>
      <c r="AY7" s="94">
        <v>0.96460000000000001</v>
      </c>
      <c r="AZ7" s="94">
        <v>1.077</v>
      </c>
      <c r="BA7" s="94"/>
      <c r="BB7" s="100"/>
      <c r="BC7" s="45"/>
      <c r="BD7" s="41"/>
      <c r="BE7" s="94">
        <v>1.2709999999999999</v>
      </c>
      <c r="BF7" s="94">
        <v>1.0549999999999999</v>
      </c>
      <c r="BG7" s="94"/>
      <c r="BH7" s="48"/>
    </row>
    <row r="8" spans="1:60">
      <c r="A8" s="45"/>
      <c r="B8" s="41"/>
      <c r="C8" s="95">
        <v>1.1319999999999999</v>
      </c>
      <c r="D8" s="95"/>
      <c r="E8" s="95"/>
      <c r="F8" s="97"/>
      <c r="G8" s="45"/>
      <c r="H8" s="41"/>
      <c r="I8" s="94">
        <v>1.3879999999999999</v>
      </c>
      <c r="J8" s="94"/>
      <c r="K8" s="27"/>
      <c r="L8" s="100"/>
      <c r="M8" s="45"/>
      <c r="N8" s="41"/>
      <c r="O8" s="94">
        <v>0.96879999999999999</v>
      </c>
      <c r="P8" s="94"/>
      <c r="Q8" s="94"/>
      <c r="R8" s="100"/>
      <c r="S8" s="99"/>
      <c r="T8" s="101"/>
      <c r="U8" s="94">
        <v>1.1870000000000001</v>
      </c>
      <c r="V8" s="94"/>
      <c r="W8" s="94"/>
      <c r="X8" s="100"/>
      <c r="Y8" s="99"/>
      <c r="Z8" s="101"/>
      <c r="AA8" s="94">
        <v>0.76300000000000001</v>
      </c>
      <c r="AB8" s="94"/>
      <c r="AC8" s="94"/>
      <c r="AD8" s="100"/>
      <c r="AE8" s="99"/>
      <c r="AF8" s="101"/>
      <c r="AG8" s="94">
        <v>0.75939999999999996</v>
      </c>
      <c r="AH8" s="94"/>
      <c r="AI8" s="27"/>
      <c r="AJ8" s="48"/>
      <c r="AK8" s="45"/>
      <c r="AL8" s="41"/>
      <c r="AM8" s="94">
        <v>0.64429999999999998</v>
      </c>
      <c r="AN8" s="94">
        <v>1.2030000000000001</v>
      </c>
      <c r="AO8" s="94"/>
      <c r="AP8" s="48"/>
      <c r="AQ8" s="45"/>
      <c r="AR8" s="41"/>
      <c r="AS8" s="94">
        <v>0.39360000000000001</v>
      </c>
      <c r="AT8" s="94"/>
      <c r="AU8" s="94"/>
      <c r="AV8" s="48"/>
      <c r="AW8" s="45"/>
      <c r="AX8" s="41"/>
      <c r="AY8" s="94">
        <v>1.1200000000000001</v>
      </c>
      <c r="AZ8" s="94">
        <v>1.0389999999999999</v>
      </c>
      <c r="BA8" s="94"/>
      <c r="BB8" s="100"/>
      <c r="BC8" s="45"/>
      <c r="BD8" s="41"/>
      <c r="BE8" s="94">
        <v>1.1479999999999999</v>
      </c>
      <c r="BF8" s="94">
        <v>1.2949999999999999</v>
      </c>
      <c r="BG8" s="94"/>
      <c r="BH8" s="48"/>
    </row>
    <row r="9" spans="1:60">
      <c r="A9" s="45"/>
      <c r="B9" s="41"/>
      <c r="C9" s="95">
        <v>1.0780000000000001</v>
      </c>
      <c r="D9" s="95"/>
      <c r="E9" s="95"/>
      <c r="F9" s="97"/>
      <c r="G9" s="45"/>
      <c r="H9" s="41"/>
      <c r="I9" s="94">
        <v>1.1200000000000001</v>
      </c>
      <c r="J9" s="94"/>
      <c r="K9" s="27"/>
      <c r="L9" s="100"/>
      <c r="M9" s="45"/>
      <c r="N9" s="41"/>
      <c r="O9" s="94">
        <v>0.73519999999999996</v>
      </c>
      <c r="P9" s="94"/>
      <c r="Q9" s="94"/>
      <c r="R9" s="100"/>
      <c r="S9" s="99"/>
      <c r="T9" s="101"/>
      <c r="U9" s="94">
        <v>0.89670000000000005</v>
      </c>
      <c r="V9" s="94"/>
      <c r="W9" s="94"/>
      <c r="X9" s="100"/>
      <c r="Y9" s="99"/>
      <c r="Z9" s="101"/>
      <c r="AA9" s="94"/>
      <c r="AB9" s="94"/>
      <c r="AC9" s="94"/>
      <c r="AD9" s="100"/>
      <c r="AE9" s="99"/>
      <c r="AF9" s="101"/>
      <c r="AG9" s="94">
        <v>0.84489999999999998</v>
      </c>
      <c r="AH9" s="94"/>
      <c r="AI9" s="27"/>
      <c r="AJ9" s="48"/>
      <c r="AK9" s="45"/>
      <c r="AL9" s="41"/>
      <c r="AM9" s="94"/>
      <c r="AN9" s="94">
        <v>1.3779999999999999</v>
      </c>
      <c r="AO9" s="94"/>
      <c r="AP9" s="48"/>
      <c r="AQ9" s="45"/>
      <c r="AR9" s="41"/>
      <c r="AS9" s="94"/>
      <c r="AT9" s="94"/>
      <c r="AU9" s="94"/>
      <c r="AV9" s="48"/>
      <c r="AW9" s="45"/>
      <c r="AX9" s="41"/>
      <c r="AY9" s="94">
        <v>1.1919999999999999</v>
      </c>
      <c r="AZ9" s="94"/>
      <c r="BA9" s="94"/>
      <c r="BB9" s="100"/>
      <c r="BC9" s="45"/>
      <c r="BD9" s="41"/>
      <c r="BE9" s="94">
        <v>1.206</v>
      </c>
      <c r="BF9" s="94">
        <v>1.044</v>
      </c>
      <c r="BG9" s="94"/>
      <c r="BH9" s="48"/>
    </row>
    <row r="10" spans="1:60">
      <c r="A10" s="45"/>
      <c r="B10" s="41"/>
      <c r="C10" s="95"/>
      <c r="D10" s="95"/>
      <c r="E10" s="95"/>
      <c r="F10" s="97"/>
      <c r="G10" s="45"/>
      <c r="H10" s="41"/>
      <c r="I10" s="94">
        <v>1.1040000000000001</v>
      </c>
      <c r="J10" s="94"/>
      <c r="K10" s="27"/>
      <c r="L10" s="100"/>
      <c r="M10" s="45"/>
      <c r="N10" s="41"/>
      <c r="O10" s="94">
        <v>0.73609999999999998</v>
      </c>
      <c r="P10" s="94"/>
      <c r="Q10" s="94"/>
      <c r="R10" s="100"/>
      <c r="S10" s="99"/>
      <c r="T10" s="101"/>
      <c r="U10" s="94">
        <v>0.91439999999999999</v>
      </c>
      <c r="V10" s="94"/>
      <c r="W10" s="94"/>
      <c r="X10" s="100"/>
      <c r="Y10" s="99"/>
      <c r="Z10" s="101"/>
      <c r="AA10" s="94"/>
      <c r="AB10" s="94"/>
      <c r="AC10" s="94"/>
      <c r="AD10" s="100"/>
      <c r="AE10" s="99"/>
      <c r="AF10" s="101"/>
      <c r="AG10" s="94">
        <v>0.77529999999999999</v>
      </c>
      <c r="AH10" s="94"/>
      <c r="AI10" s="27"/>
      <c r="AJ10" s="48"/>
      <c r="AK10" s="45"/>
      <c r="AL10" s="41"/>
      <c r="AM10" s="94"/>
      <c r="AN10" s="94">
        <v>1.4119999999999999</v>
      </c>
      <c r="AO10" s="94"/>
      <c r="AP10" s="48"/>
      <c r="AQ10" s="45"/>
      <c r="AR10" s="41"/>
      <c r="AS10" s="94"/>
      <c r="AT10" s="94"/>
      <c r="AU10" s="94"/>
      <c r="AV10" s="48"/>
      <c r="AW10" s="45"/>
      <c r="AX10" s="41"/>
      <c r="AY10" s="94">
        <v>1.1220000000000001</v>
      </c>
      <c r="AZ10" s="94"/>
      <c r="BA10" s="94"/>
      <c r="BB10" s="100"/>
      <c r="BC10" s="45"/>
      <c r="BD10" s="41"/>
      <c r="BE10" s="94">
        <v>1.1850000000000001</v>
      </c>
      <c r="BF10" s="94"/>
      <c r="BG10" s="94"/>
      <c r="BH10" s="48"/>
    </row>
    <row r="11" spans="1:60">
      <c r="A11" s="45"/>
      <c r="B11" s="41"/>
      <c r="C11" s="95"/>
      <c r="D11" s="95"/>
      <c r="E11" s="95"/>
      <c r="F11" s="97"/>
      <c r="G11" s="45"/>
      <c r="H11" s="41"/>
      <c r="I11" s="94"/>
      <c r="J11" s="94"/>
      <c r="K11" s="27"/>
      <c r="L11" s="100"/>
      <c r="M11" s="45"/>
      <c r="N11" s="41"/>
      <c r="O11" s="94">
        <v>0.67620000000000002</v>
      </c>
      <c r="P11" s="94"/>
      <c r="Q11" s="94"/>
      <c r="R11" s="100"/>
      <c r="S11" s="99"/>
      <c r="T11" s="101"/>
      <c r="U11" s="94"/>
      <c r="V11" s="94"/>
      <c r="W11" s="94"/>
      <c r="X11" s="100"/>
      <c r="Y11" s="99"/>
      <c r="Z11" s="101"/>
      <c r="AA11" s="94"/>
      <c r="AB11" s="94"/>
      <c r="AC11" s="94"/>
      <c r="AD11" s="100"/>
      <c r="AE11" s="99"/>
      <c r="AF11" s="101"/>
      <c r="AG11" s="94">
        <v>0.81230000000000002</v>
      </c>
      <c r="AH11" s="94"/>
      <c r="AI11" s="27"/>
      <c r="AJ11" s="48"/>
      <c r="AK11" s="45"/>
      <c r="AL11" s="41"/>
      <c r="AM11" s="94"/>
      <c r="AN11" s="94"/>
      <c r="AO11" s="94"/>
      <c r="AP11" s="48"/>
      <c r="AQ11" s="45"/>
      <c r="AR11" s="41"/>
      <c r="AS11" s="94"/>
      <c r="AT11" s="94"/>
      <c r="AU11" s="94"/>
      <c r="AV11" s="48"/>
      <c r="AW11" s="45"/>
      <c r="AX11" s="41"/>
      <c r="AY11" s="94">
        <v>1.2390000000000001</v>
      </c>
      <c r="AZ11" s="94"/>
      <c r="BA11" s="94"/>
      <c r="BB11" s="100"/>
      <c r="BC11" s="45"/>
      <c r="BD11" s="41"/>
      <c r="BE11" s="94">
        <v>1.3520000000000001</v>
      </c>
      <c r="BF11" s="94"/>
      <c r="BG11" s="94"/>
      <c r="BH11" s="48"/>
    </row>
    <row r="12" spans="1:60">
      <c r="A12" s="45"/>
      <c r="B12" s="41"/>
      <c r="C12" s="95"/>
      <c r="D12" s="95"/>
      <c r="E12" s="95"/>
      <c r="F12" s="97"/>
      <c r="G12" s="45"/>
      <c r="H12" s="41"/>
      <c r="I12" s="94"/>
      <c r="J12" s="94"/>
      <c r="K12" s="27"/>
      <c r="L12" s="48"/>
      <c r="M12" s="45"/>
      <c r="N12" s="41"/>
      <c r="O12" s="94">
        <v>0.7712</v>
      </c>
      <c r="P12" s="94"/>
      <c r="Q12" s="94"/>
      <c r="R12" s="100"/>
      <c r="S12" s="99"/>
      <c r="T12" s="101"/>
      <c r="U12" s="94"/>
      <c r="V12" s="94"/>
      <c r="W12" s="94"/>
      <c r="X12" s="100"/>
      <c r="Y12" s="99"/>
      <c r="Z12" s="101"/>
      <c r="AA12" s="94"/>
      <c r="AB12" s="94"/>
      <c r="AC12" s="94"/>
      <c r="AD12" s="100"/>
      <c r="AE12" s="99"/>
      <c r="AF12" s="101"/>
      <c r="AG12" s="94">
        <v>0.75060000000000004</v>
      </c>
      <c r="AH12" s="94"/>
      <c r="AI12" s="27"/>
      <c r="AJ12" s="48"/>
      <c r="AK12" s="45"/>
      <c r="AL12" s="41"/>
      <c r="AM12" s="94"/>
      <c r="AN12" s="27"/>
      <c r="AO12" s="27"/>
      <c r="AP12" s="48"/>
      <c r="AQ12" s="45"/>
      <c r="AR12" s="41"/>
      <c r="AS12" s="94"/>
      <c r="AT12" s="94"/>
      <c r="AU12" s="94"/>
      <c r="AV12" s="48"/>
      <c r="AW12" s="45"/>
      <c r="AX12" s="41"/>
      <c r="AY12" s="94">
        <v>1.141</v>
      </c>
      <c r="AZ12" s="94"/>
      <c r="BA12" s="94"/>
      <c r="BB12" s="100"/>
      <c r="BC12" s="45"/>
      <c r="BD12" s="41"/>
      <c r="BE12" s="94">
        <v>1.079</v>
      </c>
      <c r="BF12" s="94"/>
      <c r="BG12" s="94"/>
      <c r="BH12" s="48"/>
    </row>
    <row r="13" spans="1:60">
      <c r="A13" s="45"/>
      <c r="B13" s="41"/>
      <c r="C13" s="95"/>
      <c r="D13" s="95"/>
      <c r="E13" s="95"/>
      <c r="F13" s="97"/>
      <c r="G13" s="45"/>
      <c r="H13" s="41"/>
      <c r="I13" s="94"/>
      <c r="J13" s="94"/>
      <c r="K13" s="27"/>
      <c r="L13" s="48"/>
      <c r="M13" s="45"/>
      <c r="N13" s="41"/>
      <c r="O13" s="94">
        <v>0.86960000000000004</v>
      </c>
      <c r="P13" s="94"/>
      <c r="Q13" s="94"/>
      <c r="R13" s="100"/>
      <c r="S13" s="99"/>
      <c r="T13" s="101"/>
      <c r="U13" s="94"/>
      <c r="V13" s="94"/>
      <c r="W13" s="94"/>
      <c r="X13" s="100"/>
      <c r="Y13" s="99"/>
      <c r="Z13" s="101"/>
      <c r="AA13" s="94"/>
      <c r="AB13" s="94"/>
      <c r="AC13" s="94"/>
      <c r="AD13" s="100"/>
      <c r="AE13" s="99"/>
      <c r="AF13" s="101"/>
      <c r="AG13" s="94">
        <v>0.6825</v>
      </c>
      <c r="AH13" s="94"/>
      <c r="AI13" s="27"/>
      <c r="AJ13" s="48"/>
      <c r="AK13" s="45"/>
      <c r="AL13" s="41"/>
      <c r="AM13" s="94"/>
      <c r="AN13" s="27"/>
      <c r="AO13" s="27"/>
      <c r="AP13" s="48"/>
      <c r="AQ13" s="45"/>
      <c r="AR13" s="41"/>
      <c r="AS13" s="94"/>
      <c r="AT13" s="94"/>
      <c r="AU13" s="94"/>
      <c r="AV13" s="48"/>
      <c r="AW13" s="45"/>
      <c r="AX13" s="41"/>
      <c r="AY13" s="94">
        <v>0.91890000000000005</v>
      </c>
      <c r="AZ13" s="94"/>
      <c r="BA13" s="94"/>
      <c r="BB13" s="100"/>
      <c r="BC13" s="45"/>
      <c r="BD13" s="41"/>
      <c r="BE13" s="94"/>
      <c r="BF13" s="94"/>
      <c r="BG13" s="94"/>
      <c r="BH13" s="48"/>
    </row>
    <row r="14" spans="1:60">
      <c r="A14" s="45"/>
      <c r="B14" s="41"/>
      <c r="C14" s="95"/>
      <c r="D14" s="95"/>
      <c r="E14" s="95"/>
      <c r="F14" s="97"/>
      <c r="G14" s="45"/>
      <c r="H14" s="41"/>
      <c r="I14" s="94"/>
      <c r="J14" s="94"/>
      <c r="K14" s="27"/>
      <c r="L14" s="48"/>
      <c r="M14" s="45"/>
      <c r="N14" s="41"/>
      <c r="O14" s="94">
        <v>0.73729999999999996</v>
      </c>
      <c r="P14" s="94"/>
      <c r="Q14" s="94"/>
      <c r="R14" s="100"/>
      <c r="S14" s="99"/>
      <c r="T14" s="101"/>
      <c r="U14" s="94"/>
      <c r="V14" s="94"/>
      <c r="W14" s="94"/>
      <c r="X14" s="100"/>
      <c r="Y14" s="99"/>
      <c r="Z14" s="101"/>
      <c r="AA14" s="94"/>
      <c r="AB14" s="94"/>
      <c r="AC14" s="94"/>
      <c r="AD14" s="100"/>
      <c r="AE14" s="99"/>
      <c r="AF14" s="101"/>
      <c r="AG14" s="94"/>
      <c r="AH14" s="94"/>
      <c r="AI14" s="27"/>
      <c r="AJ14" s="48"/>
      <c r="AK14" s="45"/>
      <c r="AL14" s="41"/>
      <c r="AM14" s="94"/>
      <c r="AN14" s="27"/>
      <c r="AO14" s="27"/>
      <c r="AP14" s="48"/>
      <c r="AQ14" s="45"/>
      <c r="AR14" s="41"/>
      <c r="AS14" s="94"/>
      <c r="AT14" s="94"/>
      <c r="AU14" s="94"/>
      <c r="AV14" s="48"/>
      <c r="AW14" s="45"/>
      <c r="AX14" s="41"/>
      <c r="AY14" s="94">
        <v>1.052</v>
      </c>
      <c r="AZ14" s="94"/>
      <c r="BA14" s="94"/>
      <c r="BB14" s="100"/>
      <c r="BC14" s="45"/>
      <c r="BD14" s="41"/>
      <c r="BE14" s="94"/>
      <c r="BF14" s="94"/>
      <c r="BG14" s="94"/>
      <c r="BH14" s="48"/>
    </row>
    <row r="15" spans="1:60">
      <c r="A15" s="45"/>
      <c r="B15" s="41"/>
      <c r="C15" s="95"/>
      <c r="D15" s="95"/>
      <c r="E15" s="95"/>
      <c r="F15" s="97"/>
      <c r="G15" s="45"/>
      <c r="H15" s="41"/>
      <c r="I15" s="94"/>
      <c r="J15" s="94"/>
      <c r="K15" s="27"/>
      <c r="L15" s="48"/>
      <c r="M15" s="45"/>
      <c r="N15" s="41"/>
      <c r="O15" s="94">
        <v>0.71709999999999996</v>
      </c>
      <c r="P15" s="94"/>
      <c r="Q15" s="94"/>
      <c r="R15" s="100"/>
      <c r="S15" s="99"/>
      <c r="T15" s="101"/>
      <c r="U15" s="94"/>
      <c r="V15" s="94"/>
      <c r="W15" s="94"/>
      <c r="X15" s="100"/>
      <c r="Y15" s="99"/>
      <c r="Z15" s="101"/>
      <c r="AA15" s="94"/>
      <c r="AB15" s="94"/>
      <c r="AC15" s="94"/>
      <c r="AD15" s="100"/>
      <c r="AE15" s="99"/>
      <c r="AF15" s="101"/>
      <c r="AG15" s="94"/>
      <c r="AH15" s="94"/>
      <c r="AI15" s="27"/>
      <c r="AJ15" s="48"/>
      <c r="AK15" s="45"/>
      <c r="AL15" s="41"/>
      <c r="AM15" s="94"/>
      <c r="AN15" s="27"/>
      <c r="AO15" s="27"/>
      <c r="AP15" s="48"/>
      <c r="AQ15" s="45"/>
      <c r="AR15" s="41"/>
      <c r="AS15" s="94"/>
      <c r="AT15" s="94"/>
      <c r="AU15" s="94"/>
      <c r="AV15" s="48"/>
      <c r="AW15" s="45"/>
      <c r="AX15" s="41"/>
      <c r="AY15" s="94">
        <v>0.95569999999999999</v>
      </c>
      <c r="AZ15" s="94"/>
      <c r="BA15" s="94"/>
      <c r="BB15" s="100"/>
      <c r="BC15" s="45"/>
      <c r="BD15" s="41"/>
      <c r="BE15" s="27"/>
      <c r="BF15" s="27"/>
      <c r="BG15" s="27"/>
      <c r="BH15" s="48"/>
    </row>
    <row r="16" spans="1:60">
      <c r="A16" s="45"/>
      <c r="B16" s="41"/>
      <c r="C16" s="95"/>
      <c r="D16" s="95"/>
      <c r="E16" s="95"/>
      <c r="F16" s="97"/>
      <c r="G16" s="45"/>
      <c r="H16" s="41"/>
      <c r="I16" s="94"/>
      <c r="J16" s="94"/>
      <c r="K16" s="27"/>
      <c r="L16" s="48"/>
      <c r="M16" s="45"/>
      <c r="N16" s="41"/>
      <c r="O16" s="94">
        <v>0.70469999999999999</v>
      </c>
      <c r="P16" s="94"/>
      <c r="Q16" s="94"/>
      <c r="R16" s="100"/>
      <c r="S16" s="99"/>
      <c r="T16" s="101"/>
      <c r="U16" s="94"/>
      <c r="V16" s="94"/>
      <c r="W16" s="94"/>
      <c r="X16" s="100"/>
      <c r="Y16" s="99"/>
      <c r="Z16" s="101"/>
      <c r="AA16" s="94"/>
      <c r="AB16" s="94"/>
      <c r="AC16" s="94"/>
      <c r="AD16" s="100"/>
      <c r="AE16" s="99"/>
      <c r="AF16" s="101"/>
      <c r="AG16" s="94"/>
      <c r="AH16" s="94"/>
      <c r="AI16" s="27"/>
      <c r="AJ16" s="48"/>
      <c r="AK16" s="45"/>
      <c r="AL16" s="41"/>
      <c r="AM16" s="94"/>
      <c r="AN16" s="27"/>
      <c r="AO16" s="27"/>
      <c r="AP16" s="48"/>
      <c r="AQ16" s="45"/>
      <c r="AR16" s="41"/>
      <c r="AS16" s="94"/>
      <c r="AT16" s="94"/>
      <c r="AU16" s="94"/>
      <c r="AV16" s="48"/>
      <c r="AW16" s="45"/>
      <c r="AX16" s="41"/>
      <c r="AY16" s="94">
        <v>0.93340000000000001</v>
      </c>
      <c r="AZ16" s="94"/>
      <c r="BA16" s="94"/>
      <c r="BB16" s="100"/>
      <c r="BC16" s="45"/>
      <c r="BD16" s="41"/>
      <c r="BE16" s="27"/>
      <c r="BF16" s="27"/>
      <c r="BG16" s="27"/>
      <c r="BH16" s="48"/>
    </row>
    <row r="17" spans="1:60">
      <c r="A17" s="45"/>
      <c r="B17" s="41"/>
      <c r="C17" s="95"/>
      <c r="D17" s="95"/>
      <c r="E17" s="95"/>
      <c r="F17" s="97"/>
      <c r="G17" s="45"/>
      <c r="H17" s="41"/>
      <c r="I17" s="94"/>
      <c r="J17" s="94"/>
      <c r="K17" s="27"/>
      <c r="L17" s="48"/>
      <c r="M17" s="45"/>
      <c r="N17" s="41"/>
      <c r="O17" s="94">
        <v>0.65939999999999999</v>
      </c>
      <c r="P17" s="94"/>
      <c r="Q17" s="94"/>
      <c r="R17" s="100"/>
      <c r="S17" s="99"/>
      <c r="T17" s="101"/>
      <c r="U17" s="94"/>
      <c r="V17" s="94"/>
      <c r="W17" s="94"/>
      <c r="X17" s="100"/>
      <c r="Y17" s="99"/>
      <c r="Z17" s="101"/>
      <c r="AA17" s="94"/>
      <c r="AB17" s="94"/>
      <c r="AC17" s="94"/>
      <c r="AD17" s="100"/>
      <c r="AE17" s="99"/>
      <c r="AF17" s="101"/>
      <c r="AG17" s="94"/>
      <c r="AH17" s="94"/>
      <c r="AI17" s="27"/>
      <c r="AJ17" s="48"/>
      <c r="AK17" s="45"/>
      <c r="AL17" s="41"/>
      <c r="AM17" s="94"/>
      <c r="AN17" s="27"/>
      <c r="AO17" s="27"/>
      <c r="AP17" s="48"/>
      <c r="AQ17" s="45"/>
      <c r="AR17" s="41"/>
      <c r="AS17" s="94"/>
      <c r="AT17" s="94"/>
      <c r="AU17" s="94"/>
      <c r="AV17" s="48"/>
      <c r="AW17" s="45"/>
      <c r="AX17" s="41"/>
      <c r="AY17" s="94"/>
      <c r="AZ17" s="94"/>
      <c r="BA17" s="94"/>
      <c r="BB17" s="100"/>
      <c r="BC17" s="45"/>
      <c r="BD17" s="41"/>
      <c r="BE17" s="27"/>
      <c r="BF17" s="27"/>
      <c r="BG17" s="27"/>
      <c r="BH17" s="48"/>
    </row>
    <row r="18" spans="1:60">
      <c r="A18" s="45"/>
      <c r="B18" s="41"/>
      <c r="C18" s="95"/>
      <c r="D18" s="95"/>
      <c r="E18" s="95"/>
      <c r="F18" s="97"/>
      <c r="G18" s="45"/>
      <c r="H18" s="41"/>
      <c r="I18" s="94"/>
      <c r="J18" s="94"/>
      <c r="K18" s="27"/>
      <c r="L18" s="48"/>
      <c r="M18" s="45"/>
      <c r="N18" s="41"/>
      <c r="O18" s="94"/>
      <c r="P18" s="94"/>
      <c r="Q18" s="94"/>
      <c r="R18" s="100"/>
      <c r="S18" s="99"/>
      <c r="T18" s="101"/>
      <c r="U18" s="94"/>
      <c r="V18" s="94"/>
      <c r="W18" s="94"/>
      <c r="X18" s="100"/>
      <c r="Y18" s="99"/>
      <c r="Z18" s="101"/>
      <c r="AA18" s="94"/>
      <c r="AB18" s="94"/>
      <c r="AC18" s="94"/>
      <c r="AD18" s="100"/>
      <c r="AE18" s="99"/>
      <c r="AF18" s="101"/>
      <c r="AG18" s="94"/>
      <c r="AH18" s="94"/>
      <c r="AI18" s="27"/>
      <c r="AJ18" s="48"/>
      <c r="AK18" s="45"/>
      <c r="AL18" s="41"/>
      <c r="AM18" s="94"/>
      <c r="AN18" s="27"/>
      <c r="AO18" s="27"/>
      <c r="AP18" s="48"/>
      <c r="AQ18" s="45"/>
      <c r="AR18" s="41"/>
      <c r="AS18" s="27"/>
      <c r="AT18" s="27"/>
      <c r="AU18" s="27"/>
      <c r="AV18" s="48"/>
      <c r="AW18" s="45"/>
      <c r="AX18" s="41"/>
      <c r="AY18" s="94"/>
      <c r="AZ18" s="94"/>
      <c r="BA18" s="94"/>
      <c r="BB18" s="100"/>
      <c r="BC18" s="45"/>
      <c r="BD18" s="41"/>
      <c r="BE18" s="27"/>
      <c r="BF18" s="27"/>
      <c r="BG18" s="27"/>
      <c r="BH18" s="48"/>
    </row>
    <row r="19" spans="1:60">
      <c r="A19" s="45"/>
      <c r="B19" s="41"/>
      <c r="C19" s="95"/>
      <c r="D19" s="95"/>
      <c r="E19" s="95"/>
      <c r="F19" s="97"/>
      <c r="G19" s="45"/>
      <c r="H19" s="41"/>
      <c r="I19" s="94"/>
      <c r="J19" s="94"/>
      <c r="K19" s="27"/>
      <c r="L19" s="48"/>
      <c r="M19" s="45"/>
      <c r="N19" s="41"/>
      <c r="O19" s="94"/>
      <c r="P19" s="94"/>
      <c r="Q19" s="94"/>
      <c r="R19" s="100"/>
      <c r="S19" s="99"/>
      <c r="T19" s="101"/>
      <c r="U19" s="94"/>
      <c r="V19" s="94"/>
      <c r="W19" s="94"/>
      <c r="X19" s="100"/>
      <c r="Y19" s="99"/>
      <c r="Z19" s="101"/>
      <c r="AA19" s="94"/>
      <c r="AB19" s="94"/>
      <c r="AC19" s="94"/>
      <c r="AD19" s="100"/>
      <c r="AE19" s="99"/>
      <c r="AF19" s="101"/>
      <c r="AG19" s="94"/>
      <c r="AH19" s="94"/>
      <c r="AI19" s="27"/>
      <c r="AJ19" s="48"/>
      <c r="AK19" s="45"/>
      <c r="AL19" s="41"/>
      <c r="AM19" s="94"/>
      <c r="AN19" s="27"/>
      <c r="AO19" s="27"/>
      <c r="AP19" s="48"/>
      <c r="AQ19" s="45"/>
      <c r="AR19" s="41"/>
      <c r="AS19" s="27"/>
      <c r="AT19" s="27"/>
      <c r="AU19" s="27"/>
      <c r="AV19" s="48"/>
      <c r="AW19" s="45"/>
      <c r="AX19" s="41"/>
      <c r="AY19" s="94"/>
      <c r="AZ19" s="94"/>
      <c r="BA19" s="94"/>
      <c r="BB19" s="100"/>
      <c r="BC19" s="45"/>
      <c r="BD19" s="41"/>
      <c r="BE19" s="27"/>
      <c r="BF19" s="27"/>
      <c r="BG19" s="27"/>
      <c r="BH19" s="48"/>
    </row>
    <row r="20" spans="1:60">
      <c r="A20" s="45"/>
      <c r="B20" s="41"/>
      <c r="C20" s="95"/>
      <c r="D20" s="95"/>
      <c r="E20" s="95"/>
      <c r="F20" s="97"/>
      <c r="G20" s="45"/>
      <c r="H20" s="41"/>
      <c r="I20" s="94"/>
      <c r="J20" s="94"/>
      <c r="K20" s="27"/>
      <c r="L20" s="48"/>
      <c r="M20" s="45"/>
      <c r="N20" s="41"/>
      <c r="O20" s="94"/>
      <c r="P20" s="94"/>
      <c r="Q20" s="94"/>
      <c r="R20" s="100"/>
      <c r="S20" s="99"/>
      <c r="T20" s="101"/>
      <c r="U20" s="94"/>
      <c r="V20" s="94"/>
      <c r="W20" s="94"/>
      <c r="X20" s="100"/>
      <c r="Y20" s="99"/>
      <c r="Z20" s="101"/>
      <c r="AA20" s="94"/>
      <c r="AB20" s="94"/>
      <c r="AC20" s="94"/>
      <c r="AD20" s="100"/>
      <c r="AE20" s="99"/>
      <c r="AF20" s="101"/>
      <c r="AG20" s="94"/>
      <c r="AH20" s="94"/>
      <c r="AI20" s="27"/>
      <c r="AJ20" s="48"/>
      <c r="AK20" s="45"/>
      <c r="AL20" s="41"/>
      <c r="AM20" s="94"/>
      <c r="AN20" s="27"/>
      <c r="AO20" s="27"/>
      <c r="AP20" s="48"/>
      <c r="AQ20" s="45"/>
      <c r="AR20" s="41"/>
      <c r="AS20" s="27"/>
      <c r="AT20" s="27"/>
      <c r="AU20" s="27"/>
      <c r="AV20" s="48"/>
      <c r="AW20" s="45"/>
      <c r="AX20" s="41"/>
      <c r="AY20" s="94"/>
      <c r="AZ20" s="94"/>
      <c r="BA20" s="94"/>
      <c r="BB20" s="100"/>
      <c r="BC20" s="45"/>
      <c r="BD20" s="41"/>
      <c r="BE20" s="27"/>
      <c r="BF20" s="27"/>
      <c r="BG20" s="27"/>
      <c r="BH20" s="48"/>
    </row>
    <row r="21" spans="1:60">
      <c r="A21" s="45"/>
      <c r="B21" s="41"/>
      <c r="C21" s="95"/>
      <c r="D21" s="95"/>
      <c r="E21" s="95"/>
      <c r="F21" s="97"/>
      <c r="G21" s="45"/>
      <c r="H21" s="41"/>
      <c r="I21" s="94"/>
      <c r="J21" s="94"/>
      <c r="K21" s="27"/>
      <c r="L21" s="48"/>
      <c r="M21" s="45"/>
      <c r="N21" s="41"/>
      <c r="O21" s="94"/>
      <c r="P21" s="94"/>
      <c r="Q21" s="94"/>
      <c r="R21" s="100"/>
      <c r="S21" s="99"/>
      <c r="T21" s="101"/>
      <c r="U21" s="94"/>
      <c r="V21" s="94"/>
      <c r="W21" s="94"/>
      <c r="X21" s="100"/>
      <c r="Y21" s="99"/>
      <c r="Z21" s="101"/>
      <c r="AA21" s="94"/>
      <c r="AB21" s="94"/>
      <c r="AC21" s="94"/>
      <c r="AD21" s="100"/>
      <c r="AE21" s="99"/>
      <c r="AF21" s="101"/>
      <c r="AG21" s="94"/>
      <c r="AH21" s="94"/>
      <c r="AI21" s="27"/>
      <c r="AJ21" s="48"/>
      <c r="AK21" s="45"/>
      <c r="AL21" s="41"/>
      <c r="AM21" s="94"/>
      <c r="AN21" s="27"/>
      <c r="AO21" s="27"/>
      <c r="AP21" s="48"/>
      <c r="AQ21" s="45"/>
      <c r="AR21" s="41"/>
      <c r="AS21" s="27"/>
      <c r="AT21" s="27"/>
      <c r="AU21" s="27"/>
      <c r="AV21" s="48"/>
      <c r="AW21" s="45"/>
      <c r="AX21" s="41"/>
      <c r="AY21" s="94"/>
      <c r="AZ21" s="94"/>
      <c r="BA21" s="94"/>
      <c r="BB21" s="100"/>
      <c r="BC21" s="45"/>
      <c r="BD21" s="41"/>
      <c r="BE21" s="27"/>
      <c r="BF21" s="27"/>
      <c r="BG21" s="27"/>
      <c r="BH21" s="48"/>
    </row>
    <row r="22" spans="1:60">
      <c r="A22" s="45"/>
      <c r="B22" s="41"/>
      <c r="C22" s="95"/>
      <c r="D22" s="95"/>
      <c r="E22" s="95"/>
      <c r="F22" s="97"/>
      <c r="G22" s="45"/>
      <c r="H22" s="41"/>
      <c r="I22" s="94"/>
      <c r="J22" s="94"/>
      <c r="K22" s="27"/>
      <c r="L22" s="48"/>
      <c r="M22" s="45"/>
      <c r="N22" s="41"/>
      <c r="O22" s="94"/>
      <c r="P22" s="94"/>
      <c r="Q22" s="94"/>
      <c r="R22" s="100"/>
      <c r="S22" s="99"/>
      <c r="T22" s="101"/>
      <c r="U22" s="94"/>
      <c r="V22" s="94"/>
      <c r="W22" s="94"/>
      <c r="X22" s="100"/>
      <c r="Y22" s="99"/>
      <c r="Z22" s="101"/>
      <c r="AA22" s="94"/>
      <c r="AB22" s="94"/>
      <c r="AC22" s="94"/>
      <c r="AD22" s="100"/>
      <c r="AE22" s="99"/>
      <c r="AF22" s="101"/>
      <c r="AG22" s="94"/>
      <c r="AH22" s="94"/>
      <c r="AI22" s="27"/>
      <c r="AJ22" s="48"/>
      <c r="AK22" s="45"/>
      <c r="AL22" s="41"/>
      <c r="AM22" s="94"/>
      <c r="AN22" s="27"/>
      <c r="AO22" s="27"/>
      <c r="AP22" s="48"/>
      <c r="AQ22" s="45"/>
      <c r="AR22" s="41"/>
      <c r="AS22" s="27"/>
      <c r="AT22" s="27"/>
      <c r="AU22" s="27"/>
      <c r="AV22" s="48"/>
      <c r="AW22" s="45"/>
      <c r="AX22" s="41"/>
      <c r="AY22" s="94"/>
      <c r="AZ22" s="94"/>
      <c r="BA22" s="94"/>
      <c r="BB22" s="100"/>
      <c r="BC22" s="45"/>
      <c r="BD22" s="41"/>
      <c r="BE22" s="27"/>
      <c r="BF22" s="27"/>
      <c r="BG22" s="27"/>
      <c r="BH22" s="48"/>
    </row>
    <row r="23" spans="1:60">
      <c r="A23" s="45"/>
      <c r="B23" s="41"/>
      <c r="C23" s="95"/>
      <c r="D23" s="95"/>
      <c r="E23" s="95"/>
      <c r="F23" s="97"/>
      <c r="G23" s="45"/>
      <c r="H23" s="41"/>
      <c r="I23" s="94"/>
      <c r="J23" s="94"/>
      <c r="K23" s="27"/>
      <c r="L23" s="48"/>
      <c r="M23" s="45"/>
      <c r="N23" s="41"/>
      <c r="O23" s="94"/>
      <c r="P23" s="94"/>
      <c r="Q23" s="94"/>
      <c r="R23" s="100"/>
      <c r="S23" s="99"/>
      <c r="T23" s="101"/>
      <c r="U23" s="94"/>
      <c r="V23" s="94"/>
      <c r="W23" s="94"/>
      <c r="X23" s="100"/>
      <c r="Y23" s="99"/>
      <c r="Z23" s="101"/>
      <c r="AA23" s="94"/>
      <c r="AB23" s="94"/>
      <c r="AC23" s="94"/>
      <c r="AD23" s="100"/>
      <c r="AE23" s="99"/>
      <c r="AF23" s="101"/>
      <c r="AG23" s="94"/>
      <c r="AH23" s="94"/>
      <c r="AI23" s="27"/>
      <c r="AJ23" s="48"/>
      <c r="AK23" s="45"/>
      <c r="AL23" s="41"/>
      <c r="AM23" s="94"/>
      <c r="AN23" s="27"/>
      <c r="AO23" s="27"/>
      <c r="AP23" s="48"/>
      <c r="AQ23" s="45"/>
      <c r="AR23" s="41"/>
      <c r="AS23" s="27"/>
      <c r="AT23" s="27"/>
      <c r="AU23" s="27"/>
      <c r="AV23" s="48"/>
      <c r="AW23" s="45"/>
      <c r="AX23" s="41"/>
      <c r="AY23" s="94"/>
      <c r="AZ23" s="94"/>
      <c r="BA23" s="94"/>
      <c r="BB23" s="100"/>
      <c r="BC23" s="45"/>
      <c r="BD23" s="41"/>
      <c r="BE23" s="27"/>
      <c r="BF23" s="27"/>
      <c r="BG23" s="27"/>
      <c r="BH23" s="48"/>
    </row>
    <row r="24" spans="1:60">
      <c r="A24" s="45"/>
      <c r="B24" s="41"/>
      <c r="C24" s="71"/>
      <c r="D24" s="71"/>
      <c r="E24" s="71"/>
      <c r="F24" s="88"/>
      <c r="G24" s="45"/>
      <c r="H24" s="41"/>
      <c r="I24" s="94"/>
      <c r="J24" s="94"/>
      <c r="K24" s="27"/>
      <c r="L24" s="48"/>
      <c r="M24" s="45"/>
      <c r="N24" s="41"/>
      <c r="O24" s="94"/>
      <c r="P24" s="94"/>
      <c r="Q24" s="94"/>
      <c r="R24" s="100"/>
      <c r="S24" s="99"/>
      <c r="T24" s="101"/>
      <c r="U24" s="94"/>
      <c r="V24" s="94"/>
      <c r="W24" s="94"/>
      <c r="X24" s="100"/>
      <c r="Y24" s="99"/>
      <c r="Z24" s="101"/>
      <c r="AA24" s="94"/>
      <c r="AB24" s="94"/>
      <c r="AC24" s="94"/>
      <c r="AD24" s="100"/>
      <c r="AE24" s="99"/>
      <c r="AF24" s="101"/>
      <c r="AG24" s="94"/>
      <c r="AH24" s="94"/>
      <c r="AI24" s="27"/>
      <c r="AJ24" s="48"/>
      <c r="AK24" s="45"/>
      <c r="AL24" s="41"/>
      <c r="AM24" s="94"/>
      <c r="AN24" s="27"/>
      <c r="AO24" s="27"/>
      <c r="AP24" s="48"/>
      <c r="AQ24" s="45"/>
      <c r="AR24" s="41"/>
      <c r="AS24" s="27"/>
      <c r="AT24" s="27"/>
      <c r="AU24" s="27"/>
      <c r="AV24" s="48"/>
      <c r="AW24" s="45"/>
      <c r="AX24" s="41"/>
      <c r="AY24" s="27"/>
      <c r="AZ24" s="27"/>
      <c r="BA24" s="27"/>
      <c r="BB24" s="48"/>
      <c r="BC24" s="45"/>
      <c r="BD24" s="41"/>
      <c r="BE24" s="27"/>
      <c r="BF24" s="27"/>
      <c r="BG24" s="27"/>
      <c r="BH24" s="48"/>
    </row>
    <row r="25" spans="1:60">
      <c r="A25" s="45"/>
      <c r="B25" s="41"/>
      <c r="C25" s="71"/>
      <c r="D25" s="71"/>
      <c r="E25" s="71"/>
      <c r="F25" s="88"/>
      <c r="G25" s="45"/>
      <c r="H25" s="41"/>
      <c r="I25" s="94"/>
      <c r="J25" s="94"/>
      <c r="K25" s="27"/>
      <c r="L25" s="48"/>
      <c r="M25" s="45"/>
      <c r="N25" s="41"/>
      <c r="O25" s="94"/>
      <c r="P25" s="94"/>
      <c r="Q25" s="94"/>
      <c r="R25" s="100"/>
      <c r="S25" s="99"/>
      <c r="T25" s="101"/>
      <c r="U25" s="94"/>
      <c r="V25" s="94"/>
      <c r="W25" s="94"/>
      <c r="X25" s="100"/>
      <c r="Y25" s="99"/>
      <c r="Z25" s="101"/>
      <c r="AA25" s="94"/>
      <c r="AB25" s="94"/>
      <c r="AC25" s="94"/>
      <c r="AD25" s="100"/>
      <c r="AE25" s="99"/>
      <c r="AF25" s="101"/>
      <c r="AG25" s="94"/>
      <c r="AH25" s="94"/>
      <c r="AI25" s="27"/>
      <c r="AJ25" s="48"/>
      <c r="AK25" s="45"/>
      <c r="AL25" s="41"/>
      <c r="AM25" s="94"/>
      <c r="AN25" s="27"/>
      <c r="AO25" s="27"/>
      <c r="AP25" s="48"/>
      <c r="AQ25" s="45"/>
      <c r="AR25" s="41"/>
      <c r="AS25" s="27"/>
      <c r="AT25" s="27"/>
      <c r="AU25" s="27"/>
      <c r="AV25" s="48"/>
      <c r="AW25" s="45"/>
      <c r="AX25" s="41"/>
      <c r="AY25" s="27"/>
      <c r="AZ25" s="27"/>
      <c r="BA25" s="27"/>
      <c r="BB25" s="48"/>
      <c r="BC25" s="45"/>
      <c r="BD25" s="41"/>
      <c r="BE25" s="27"/>
      <c r="BF25" s="27"/>
      <c r="BG25" s="27"/>
      <c r="BH25" s="48"/>
    </row>
    <row r="26" spans="1:60">
      <c r="A26" s="45"/>
      <c r="B26" s="41"/>
      <c r="C26" s="71"/>
      <c r="D26" s="71"/>
      <c r="E26" s="71"/>
      <c r="F26" s="88"/>
      <c r="G26" s="45"/>
      <c r="H26" s="41"/>
      <c r="I26" s="94"/>
      <c r="J26" s="94"/>
      <c r="K26" s="27"/>
      <c r="L26" s="48"/>
      <c r="M26" s="45"/>
      <c r="N26" s="41"/>
      <c r="O26" s="94"/>
      <c r="P26" s="94"/>
      <c r="Q26" s="94"/>
      <c r="R26" s="100"/>
      <c r="S26" s="99"/>
      <c r="T26" s="101"/>
      <c r="U26" s="94"/>
      <c r="V26" s="94"/>
      <c r="W26" s="94"/>
      <c r="X26" s="100"/>
      <c r="Y26" s="99"/>
      <c r="Z26" s="101"/>
      <c r="AA26" s="94"/>
      <c r="AB26" s="94"/>
      <c r="AC26" s="94"/>
      <c r="AD26" s="100"/>
      <c r="AE26" s="99"/>
      <c r="AF26" s="101"/>
      <c r="AG26" s="94"/>
      <c r="AH26" s="94"/>
      <c r="AI26" s="27"/>
      <c r="AJ26" s="48"/>
      <c r="AK26" s="45"/>
      <c r="AL26" s="41"/>
      <c r="AM26" s="94"/>
      <c r="AN26" s="27"/>
      <c r="AO26" s="27"/>
      <c r="AP26" s="48"/>
      <c r="AQ26" s="45"/>
      <c r="AR26" s="41"/>
      <c r="AS26" s="27"/>
      <c r="AT26" s="27"/>
      <c r="AU26" s="27"/>
      <c r="AV26" s="48"/>
      <c r="AW26" s="45"/>
      <c r="AX26" s="41"/>
      <c r="AY26" s="27"/>
      <c r="AZ26" s="27"/>
      <c r="BA26" s="27"/>
      <c r="BB26" s="48"/>
      <c r="BC26" s="45"/>
      <c r="BD26" s="41"/>
      <c r="BE26" s="27"/>
      <c r="BF26" s="27"/>
      <c r="BG26" s="27"/>
      <c r="BH26" s="48"/>
    </row>
    <row r="27" spans="1:60">
      <c r="A27" s="45"/>
      <c r="B27" s="41"/>
      <c r="C27" s="71"/>
      <c r="D27" s="71"/>
      <c r="E27" s="71"/>
      <c r="F27" s="88"/>
      <c r="G27" s="45"/>
      <c r="H27" s="41"/>
      <c r="I27" s="94"/>
      <c r="J27" s="94"/>
      <c r="K27" s="27"/>
      <c r="L27" s="48"/>
      <c r="M27" s="45"/>
      <c r="N27" s="41"/>
      <c r="O27" s="94"/>
      <c r="P27" s="94"/>
      <c r="Q27" s="94"/>
      <c r="R27" s="100"/>
      <c r="S27" s="99"/>
      <c r="T27" s="101"/>
      <c r="U27" s="94"/>
      <c r="V27" s="94"/>
      <c r="W27" s="94"/>
      <c r="X27" s="100"/>
      <c r="Y27" s="99"/>
      <c r="Z27" s="101"/>
      <c r="AA27" s="94"/>
      <c r="AB27" s="94"/>
      <c r="AC27" s="94"/>
      <c r="AD27" s="100"/>
      <c r="AE27" s="99"/>
      <c r="AF27" s="101"/>
      <c r="AG27" s="94"/>
      <c r="AH27" s="94"/>
      <c r="AI27" s="27"/>
      <c r="AJ27" s="48"/>
      <c r="AK27" s="45"/>
      <c r="AL27" s="41"/>
      <c r="AM27" s="94"/>
      <c r="AN27" s="27"/>
      <c r="AO27" s="27"/>
      <c r="AP27" s="48"/>
      <c r="AQ27" s="45"/>
      <c r="AR27" s="41"/>
      <c r="AS27" s="27"/>
      <c r="AT27" s="27"/>
      <c r="AU27" s="27"/>
      <c r="AV27" s="48"/>
      <c r="AW27" s="45"/>
      <c r="AX27" s="41"/>
      <c r="AY27" s="27"/>
      <c r="AZ27" s="27"/>
      <c r="BA27" s="27"/>
      <c r="BB27" s="48"/>
      <c r="BC27" s="45"/>
      <c r="BD27" s="41"/>
      <c r="BE27" s="27"/>
      <c r="BF27" s="27"/>
      <c r="BG27" s="27"/>
      <c r="BH27" s="48"/>
    </row>
    <row r="28" spans="1:60">
      <c r="A28" s="45"/>
      <c r="B28" s="41"/>
      <c r="C28" s="71"/>
      <c r="D28" s="71"/>
      <c r="E28" s="71"/>
      <c r="F28" s="88"/>
      <c r="G28" s="45"/>
      <c r="H28" s="41"/>
      <c r="I28" s="94"/>
      <c r="J28" s="94"/>
      <c r="K28" s="27"/>
      <c r="L28" s="48"/>
      <c r="M28" s="45"/>
      <c r="N28" s="41"/>
      <c r="O28" s="94"/>
      <c r="P28" s="94"/>
      <c r="Q28" s="94"/>
      <c r="R28" s="100"/>
      <c r="S28" s="99"/>
      <c r="T28" s="101"/>
      <c r="U28" s="94"/>
      <c r="V28" s="94"/>
      <c r="W28" s="94"/>
      <c r="X28" s="100"/>
      <c r="Y28" s="99"/>
      <c r="Z28" s="101"/>
      <c r="AA28" s="94"/>
      <c r="AB28" s="94"/>
      <c r="AC28" s="94"/>
      <c r="AD28" s="100"/>
      <c r="AE28" s="99"/>
      <c r="AF28" s="101"/>
      <c r="AG28" s="94"/>
      <c r="AH28" s="94"/>
      <c r="AI28" s="27"/>
      <c r="AJ28" s="48"/>
      <c r="AK28" s="45"/>
      <c r="AL28" s="41"/>
      <c r="AM28" s="27"/>
      <c r="AN28" s="27"/>
      <c r="AO28" s="27"/>
      <c r="AP28" s="48"/>
      <c r="AQ28" s="45"/>
      <c r="AR28" s="41"/>
      <c r="AS28" s="27"/>
      <c r="AT28" s="27"/>
      <c r="AU28" s="27"/>
      <c r="AV28" s="48"/>
      <c r="AW28" s="45"/>
      <c r="AX28" s="41"/>
      <c r="AY28" s="27"/>
      <c r="AZ28" s="27"/>
      <c r="BA28" s="27"/>
      <c r="BB28" s="48"/>
      <c r="BC28" s="45"/>
      <c r="BD28" s="41"/>
      <c r="BE28" s="27"/>
      <c r="BF28" s="27"/>
      <c r="BG28" s="27"/>
      <c r="BH28" s="48"/>
    </row>
    <row r="29" spans="1:60">
      <c r="A29" s="45"/>
      <c r="B29" s="41"/>
      <c r="C29" s="71"/>
      <c r="D29" s="71"/>
      <c r="E29" s="71"/>
      <c r="F29" s="88"/>
      <c r="G29" s="45"/>
      <c r="H29" s="41"/>
      <c r="I29" s="94"/>
      <c r="J29" s="94"/>
      <c r="K29" s="27"/>
      <c r="L29" s="48"/>
      <c r="M29" s="45"/>
      <c r="N29" s="41"/>
      <c r="O29" s="94"/>
      <c r="P29" s="94"/>
      <c r="Q29" s="94"/>
      <c r="R29" s="100"/>
      <c r="S29" s="99"/>
      <c r="T29" s="101"/>
      <c r="U29" s="94"/>
      <c r="V29" s="94"/>
      <c r="W29" s="94"/>
      <c r="X29" s="100"/>
      <c r="Y29" s="99"/>
      <c r="Z29" s="101"/>
      <c r="AA29" s="94"/>
      <c r="AB29" s="94"/>
      <c r="AC29" s="94"/>
      <c r="AD29" s="100"/>
      <c r="AE29" s="99"/>
      <c r="AF29" s="101"/>
      <c r="AG29" s="94"/>
      <c r="AH29" s="94"/>
      <c r="AI29" s="27"/>
      <c r="AJ29" s="48"/>
      <c r="AK29" s="45"/>
      <c r="AL29" s="41"/>
      <c r="AM29" s="27"/>
      <c r="AN29" s="27"/>
      <c r="AO29" s="27"/>
      <c r="AP29" s="48"/>
      <c r="AQ29" s="45"/>
      <c r="AR29" s="41"/>
      <c r="AS29" s="27"/>
      <c r="AT29" s="27"/>
      <c r="AU29" s="27"/>
      <c r="AV29" s="48"/>
      <c r="AW29" s="45"/>
      <c r="AX29" s="41"/>
      <c r="AY29" s="27"/>
      <c r="AZ29" s="27"/>
      <c r="BA29" s="27"/>
      <c r="BB29" s="48"/>
      <c r="BC29" s="45"/>
      <c r="BD29" s="41"/>
      <c r="BE29" s="27"/>
      <c r="BF29" s="27"/>
      <c r="BG29" s="27"/>
      <c r="BH29" s="48"/>
    </row>
    <row r="30" spans="1:60">
      <c r="A30" s="45"/>
      <c r="B30" s="41"/>
      <c r="C30" s="71"/>
      <c r="D30" s="71"/>
      <c r="E30" s="71"/>
      <c r="F30" s="88"/>
      <c r="G30" s="45"/>
      <c r="H30" s="41"/>
      <c r="I30" s="94"/>
      <c r="J30" s="94"/>
      <c r="K30" s="27"/>
      <c r="L30" s="48"/>
      <c r="M30" s="45"/>
      <c r="N30" s="41"/>
      <c r="O30" s="94"/>
      <c r="P30" s="94"/>
      <c r="Q30" s="94"/>
      <c r="R30" s="100"/>
      <c r="S30" s="99"/>
      <c r="T30" s="101"/>
      <c r="U30" s="94"/>
      <c r="V30" s="94"/>
      <c r="W30" s="94"/>
      <c r="X30" s="100"/>
      <c r="Y30" s="99"/>
      <c r="Z30" s="101"/>
      <c r="AA30" s="94"/>
      <c r="AB30" s="94"/>
      <c r="AC30" s="94"/>
      <c r="AD30" s="100"/>
      <c r="AE30" s="99"/>
      <c r="AF30" s="101"/>
      <c r="AG30" s="94"/>
      <c r="AH30" s="94"/>
      <c r="AI30" s="27"/>
      <c r="AJ30" s="48"/>
      <c r="AK30" s="45"/>
      <c r="AL30" s="41"/>
      <c r="AM30" s="27"/>
      <c r="AN30" s="27"/>
      <c r="AO30" s="27"/>
      <c r="AP30" s="48"/>
      <c r="AQ30" s="45"/>
      <c r="AR30" s="41"/>
      <c r="AS30" s="27"/>
      <c r="AT30" s="27"/>
      <c r="AU30" s="27"/>
      <c r="AV30" s="48"/>
      <c r="AW30" s="45"/>
      <c r="AX30" s="41"/>
      <c r="AY30" s="27"/>
      <c r="AZ30" s="27"/>
      <c r="BA30" s="27"/>
      <c r="BB30" s="48"/>
      <c r="BC30" s="45"/>
      <c r="BD30" s="41"/>
      <c r="BE30" s="27"/>
      <c r="BF30" s="27"/>
      <c r="BG30" s="27"/>
      <c r="BH30" s="48"/>
    </row>
    <row r="31" spans="1:60">
      <c r="A31" s="45"/>
      <c r="B31" s="41"/>
      <c r="C31" s="71"/>
      <c r="D31" s="71"/>
      <c r="E31" s="71"/>
      <c r="F31" s="88"/>
      <c r="G31" s="45"/>
      <c r="H31" s="41"/>
      <c r="I31" s="94"/>
      <c r="J31" s="94"/>
      <c r="K31" s="27"/>
      <c r="L31" s="48"/>
      <c r="M31" s="45"/>
      <c r="N31" s="41"/>
      <c r="O31" s="94"/>
      <c r="P31" s="94"/>
      <c r="Q31" s="94"/>
      <c r="R31" s="100"/>
      <c r="S31" s="99"/>
      <c r="T31" s="101"/>
      <c r="U31" s="94"/>
      <c r="V31" s="94"/>
      <c r="W31" s="94"/>
      <c r="X31" s="100"/>
      <c r="Y31" s="99"/>
      <c r="Z31" s="101"/>
      <c r="AA31" s="94"/>
      <c r="AB31" s="94"/>
      <c r="AC31" s="94"/>
      <c r="AD31" s="100"/>
      <c r="AE31" s="99"/>
      <c r="AF31" s="101"/>
      <c r="AG31" s="94"/>
      <c r="AH31" s="94"/>
      <c r="AI31" s="27"/>
      <c r="AJ31" s="48"/>
      <c r="AK31" s="45"/>
      <c r="AL31" s="41"/>
      <c r="AM31" s="27"/>
      <c r="AN31" s="27"/>
      <c r="AO31" s="27"/>
      <c r="AP31" s="48"/>
      <c r="AQ31" s="45"/>
      <c r="AR31" s="41"/>
      <c r="AS31" s="27"/>
      <c r="AT31" s="27"/>
      <c r="AU31" s="27"/>
      <c r="AV31" s="48"/>
      <c r="AW31" s="45"/>
      <c r="AX31" s="41"/>
      <c r="AY31" s="27"/>
      <c r="AZ31" s="27"/>
      <c r="BA31" s="27"/>
      <c r="BB31" s="48"/>
      <c r="BC31" s="45"/>
      <c r="BD31" s="41"/>
      <c r="BE31" s="27"/>
      <c r="BF31" s="27"/>
      <c r="BG31" s="27"/>
      <c r="BH31" s="48"/>
    </row>
    <row r="32" spans="1:60">
      <c r="A32" s="45"/>
      <c r="B32" s="41"/>
      <c r="C32" s="71"/>
      <c r="D32" s="71"/>
      <c r="E32" s="71"/>
      <c r="F32" s="88"/>
      <c r="G32" s="45"/>
      <c r="H32" s="41"/>
      <c r="I32" s="27"/>
      <c r="J32" s="27"/>
      <c r="K32" s="27"/>
      <c r="L32" s="48"/>
      <c r="M32" s="45"/>
      <c r="N32" s="41"/>
      <c r="O32" s="94"/>
      <c r="P32" s="94"/>
      <c r="Q32" s="94"/>
      <c r="R32" s="100"/>
      <c r="S32" s="99"/>
      <c r="T32" s="101"/>
      <c r="U32" s="94"/>
      <c r="V32" s="94"/>
      <c r="W32" s="94"/>
      <c r="X32" s="100"/>
      <c r="Y32" s="99"/>
      <c r="Z32" s="101"/>
      <c r="AA32" s="94"/>
      <c r="AB32" s="94"/>
      <c r="AC32" s="94"/>
      <c r="AD32" s="100"/>
      <c r="AE32" s="99"/>
      <c r="AF32" s="101"/>
      <c r="AG32" s="94"/>
      <c r="AH32" s="94"/>
      <c r="AI32" s="27"/>
      <c r="AJ32" s="48"/>
      <c r="AK32" s="45"/>
      <c r="AL32" s="41"/>
      <c r="AM32" s="27"/>
      <c r="AN32" s="27"/>
      <c r="AO32" s="27"/>
      <c r="AP32" s="48"/>
      <c r="AQ32" s="45"/>
      <c r="AR32" s="41"/>
      <c r="AS32" s="27"/>
      <c r="AT32" s="27"/>
      <c r="AU32" s="27"/>
      <c r="AV32" s="48"/>
      <c r="AW32" s="45"/>
      <c r="AX32" s="41"/>
      <c r="AY32" s="27"/>
      <c r="AZ32" s="27"/>
      <c r="BA32" s="27"/>
      <c r="BB32" s="48"/>
      <c r="BC32" s="45"/>
      <c r="BD32" s="41"/>
      <c r="BE32" s="27"/>
      <c r="BF32" s="27"/>
      <c r="BG32" s="27"/>
      <c r="BH32" s="48"/>
    </row>
    <row r="33" spans="1:60">
      <c r="A33" s="45"/>
      <c r="B33" s="41"/>
      <c r="C33" s="71"/>
      <c r="D33" s="71"/>
      <c r="E33" s="71"/>
      <c r="F33" s="88"/>
      <c r="G33" s="45"/>
      <c r="H33" s="41"/>
      <c r="I33" s="27"/>
      <c r="J33" s="27"/>
      <c r="K33" s="27"/>
      <c r="L33" s="48"/>
      <c r="M33" s="45"/>
      <c r="N33" s="41"/>
      <c r="O33" s="94"/>
      <c r="P33" s="94"/>
      <c r="Q33" s="94"/>
      <c r="R33" s="100"/>
      <c r="S33" s="99"/>
      <c r="T33" s="101"/>
      <c r="U33" s="94"/>
      <c r="V33" s="94"/>
      <c r="W33" s="94"/>
      <c r="X33" s="100"/>
      <c r="Y33" s="99"/>
      <c r="Z33" s="101"/>
      <c r="AA33" s="94"/>
      <c r="AB33" s="94"/>
      <c r="AC33" s="94"/>
      <c r="AD33" s="100"/>
      <c r="AE33" s="99"/>
      <c r="AF33" s="101"/>
      <c r="AG33" s="94"/>
      <c r="AH33" s="94"/>
      <c r="AI33" s="27"/>
      <c r="AJ33" s="48"/>
      <c r="AK33" s="45"/>
      <c r="AL33" s="41"/>
      <c r="AM33" s="27"/>
      <c r="AN33" s="27"/>
      <c r="AO33" s="27"/>
      <c r="AP33" s="48"/>
      <c r="AQ33" s="45"/>
      <c r="AR33" s="41"/>
      <c r="AS33" s="27"/>
      <c r="AT33" s="27"/>
      <c r="AU33" s="27"/>
      <c r="AV33" s="48"/>
      <c r="AW33" s="45"/>
      <c r="AX33" s="41"/>
      <c r="AY33" s="27"/>
      <c r="AZ33" s="27"/>
      <c r="BA33" s="27"/>
      <c r="BB33" s="48"/>
      <c r="BC33" s="45"/>
      <c r="BD33" s="41"/>
      <c r="BE33" s="27"/>
      <c r="BF33" s="27"/>
      <c r="BG33" s="27"/>
      <c r="BH33" s="48"/>
    </row>
    <row r="34" spans="1:60">
      <c r="A34" s="45"/>
      <c r="B34" s="41"/>
      <c r="C34" s="71"/>
      <c r="D34" s="71"/>
      <c r="E34" s="71"/>
      <c r="F34" s="88"/>
      <c r="G34" s="45"/>
      <c r="H34" s="41"/>
      <c r="I34" s="27"/>
      <c r="J34" s="27"/>
      <c r="K34" s="27"/>
      <c r="L34" s="48"/>
      <c r="M34" s="45"/>
      <c r="N34" s="41"/>
      <c r="O34" s="94"/>
      <c r="P34" s="94"/>
      <c r="Q34" s="94"/>
      <c r="R34" s="100"/>
      <c r="S34" s="99"/>
      <c r="T34" s="101"/>
      <c r="U34" s="94"/>
      <c r="V34" s="94"/>
      <c r="W34" s="94"/>
      <c r="X34" s="100"/>
      <c r="Y34" s="99"/>
      <c r="Z34" s="101"/>
      <c r="AA34" s="94"/>
      <c r="AB34" s="94"/>
      <c r="AC34" s="94"/>
      <c r="AD34" s="100"/>
      <c r="AE34" s="99"/>
      <c r="AF34" s="101"/>
      <c r="AG34" s="94"/>
      <c r="AH34" s="94"/>
      <c r="AI34" s="27"/>
      <c r="AJ34" s="48"/>
      <c r="AK34" s="45"/>
      <c r="AL34" s="41"/>
      <c r="AM34" s="27"/>
      <c r="AN34" s="27"/>
      <c r="AO34" s="27"/>
      <c r="AP34" s="48"/>
      <c r="AQ34" s="45"/>
      <c r="AR34" s="41"/>
      <c r="AS34" s="27"/>
      <c r="AT34" s="27"/>
      <c r="AU34" s="27"/>
      <c r="AV34" s="48"/>
      <c r="AW34" s="45"/>
      <c r="AX34" s="41"/>
      <c r="AY34" s="27"/>
      <c r="AZ34" s="27"/>
      <c r="BA34" s="27"/>
      <c r="BB34" s="48"/>
      <c r="BC34" s="45"/>
      <c r="BD34" s="41"/>
      <c r="BE34" s="27"/>
      <c r="BF34" s="27"/>
      <c r="BG34" s="27"/>
      <c r="BH34" s="48"/>
    </row>
    <row r="35" spans="1:60">
      <c r="A35" s="45"/>
      <c r="B35" s="41"/>
      <c r="C35" s="71"/>
      <c r="D35" s="71"/>
      <c r="E35" s="71"/>
      <c r="F35" s="88"/>
      <c r="G35" s="45"/>
      <c r="H35" s="41"/>
      <c r="I35" s="27"/>
      <c r="J35" s="27"/>
      <c r="K35" s="27"/>
      <c r="L35" s="48"/>
      <c r="M35" s="45"/>
      <c r="N35" s="41"/>
      <c r="O35" s="94"/>
      <c r="P35" s="94"/>
      <c r="Q35" s="94"/>
      <c r="R35" s="100"/>
      <c r="S35" s="99"/>
      <c r="T35" s="101"/>
      <c r="U35" s="94"/>
      <c r="V35" s="94"/>
      <c r="W35" s="94"/>
      <c r="X35" s="100"/>
      <c r="Y35" s="99"/>
      <c r="Z35" s="101"/>
      <c r="AA35" s="94"/>
      <c r="AB35" s="94"/>
      <c r="AC35" s="94"/>
      <c r="AD35" s="100"/>
      <c r="AE35" s="99"/>
      <c r="AF35" s="101"/>
      <c r="AG35" s="94"/>
      <c r="AH35" s="94"/>
      <c r="AI35" s="27"/>
      <c r="AJ35" s="48"/>
      <c r="AK35" s="45"/>
      <c r="AL35" s="41"/>
      <c r="AM35" s="27"/>
      <c r="AN35" s="27"/>
      <c r="AO35" s="27"/>
      <c r="AP35" s="48"/>
      <c r="AQ35" s="45"/>
      <c r="AR35" s="41"/>
      <c r="AS35" s="27"/>
      <c r="AT35" s="27"/>
      <c r="AU35" s="27"/>
      <c r="AV35" s="48"/>
      <c r="AW35" s="45"/>
      <c r="AX35" s="41"/>
      <c r="AY35" s="27"/>
      <c r="AZ35" s="27"/>
      <c r="BA35" s="27"/>
      <c r="BB35" s="48"/>
      <c r="BC35" s="45"/>
      <c r="BD35" s="41"/>
      <c r="BE35" s="27"/>
      <c r="BF35" s="27"/>
      <c r="BG35" s="27"/>
      <c r="BH35" s="48"/>
    </row>
    <row r="36" spans="1:60">
      <c r="A36" s="45"/>
      <c r="B36" s="41"/>
      <c r="C36" s="71"/>
      <c r="D36" s="71"/>
      <c r="E36" s="71"/>
      <c r="F36" s="88"/>
      <c r="G36" s="45"/>
      <c r="H36" s="41"/>
      <c r="I36" s="27"/>
      <c r="J36" s="27"/>
      <c r="K36" s="27"/>
      <c r="L36" s="48"/>
      <c r="M36" s="45"/>
      <c r="N36" s="41"/>
      <c r="O36" s="27"/>
      <c r="P36" s="27"/>
      <c r="Q36" s="27"/>
      <c r="R36" s="48"/>
      <c r="S36" s="45"/>
      <c r="T36" s="41"/>
      <c r="U36" s="27"/>
      <c r="V36" s="27"/>
      <c r="W36" s="27"/>
      <c r="X36" s="48"/>
      <c r="Y36" s="45"/>
      <c r="Z36" s="41"/>
      <c r="AA36" s="27"/>
      <c r="AB36" s="27"/>
      <c r="AC36" s="27"/>
      <c r="AD36" s="48"/>
      <c r="AE36" s="45"/>
      <c r="AF36" s="41"/>
      <c r="AG36" s="27"/>
      <c r="AH36" s="27"/>
      <c r="AI36" s="27"/>
      <c r="AJ36" s="48"/>
      <c r="AK36" s="45"/>
      <c r="AL36" s="41"/>
      <c r="AM36" s="27"/>
      <c r="AN36" s="27"/>
      <c r="AO36" s="27"/>
      <c r="AP36" s="48"/>
      <c r="AQ36" s="45"/>
      <c r="AR36" s="41"/>
      <c r="AS36" s="27"/>
      <c r="AT36" s="27"/>
      <c r="AU36" s="27"/>
      <c r="AV36" s="48"/>
      <c r="AW36" s="45"/>
      <c r="AX36" s="41"/>
      <c r="AY36" s="27"/>
      <c r="AZ36" s="27"/>
      <c r="BA36" s="27"/>
      <c r="BB36" s="48"/>
      <c r="BC36" s="45"/>
      <c r="BD36" s="41"/>
      <c r="BE36" s="27"/>
      <c r="BF36" s="27"/>
      <c r="BG36" s="27"/>
      <c r="BH36" s="48"/>
    </row>
    <row r="37" spans="1:60">
      <c r="A37" s="45"/>
      <c r="B37" s="41"/>
      <c r="C37" s="71"/>
      <c r="D37" s="71"/>
      <c r="E37" s="71"/>
      <c r="F37" s="88"/>
      <c r="G37" s="45"/>
      <c r="H37" s="41"/>
      <c r="I37" s="27"/>
      <c r="J37" s="27"/>
      <c r="K37" s="27"/>
      <c r="L37" s="48"/>
      <c r="M37" s="45"/>
      <c r="N37" s="41"/>
      <c r="O37" s="27"/>
      <c r="P37" s="27"/>
      <c r="Q37" s="27"/>
      <c r="R37" s="48"/>
      <c r="S37" s="45"/>
      <c r="T37" s="41"/>
      <c r="U37" s="27"/>
      <c r="V37" s="27"/>
      <c r="W37" s="27"/>
      <c r="X37" s="48"/>
      <c r="Y37" s="45"/>
      <c r="Z37" s="41"/>
      <c r="AA37" s="27"/>
      <c r="AB37" s="27"/>
      <c r="AC37" s="27"/>
      <c r="AD37" s="48"/>
      <c r="AE37" s="45"/>
      <c r="AF37" s="41"/>
      <c r="AG37" s="27"/>
      <c r="AH37" s="27"/>
      <c r="AI37" s="27"/>
      <c r="AJ37" s="48"/>
      <c r="AK37" s="45"/>
      <c r="AL37" s="41"/>
      <c r="AM37" s="27"/>
      <c r="AN37" s="27"/>
      <c r="AO37" s="27"/>
      <c r="AP37" s="48"/>
      <c r="AQ37" s="45"/>
      <c r="AR37" s="41"/>
      <c r="AS37" s="27"/>
      <c r="AT37" s="27"/>
      <c r="AU37" s="27"/>
      <c r="AV37" s="48"/>
      <c r="AW37" s="45"/>
      <c r="AX37" s="41"/>
      <c r="AY37" s="27"/>
      <c r="AZ37" s="27"/>
      <c r="BA37" s="27"/>
      <c r="BB37" s="48"/>
      <c r="BC37" s="45"/>
      <c r="BD37" s="41"/>
      <c r="BE37" s="27"/>
      <c r="BF37" s="27"/>
      <c r="BG37" s="27"/>
      <c r="BH37" s="48"/>
    </row>
    <row r="38" spans="1:60">
      <c r="A38" s="45"/>
      <c r="B38" s="41"/>
      <c r="C38" s="71"/>
      <c r="D38" s="71"/>
      <c r="E38" s="71"/>
      <c r="F38" s="88"/>
      <c r="G38" s="45"/>
      <c r="H38" s="41"/>
      <c r="I38" s="27"/>
      <c r="J38" s="27"/>
      <c r="K38" s="27"/>
      <c r="L38" s="48"/>
      <c r="M38" s="45"/>
      <c r="N38" s="41"/>
      <c r="O38" s="27"/>
      <c r="P38" s="27"/>
      <c r="Q38" s="27"/>
      <c r="R38" s="48"/>
      <c r="S38" s="45"/>
      <c r="T38" s="41"/>
      <c r="U38" s="27"/>
      <c r="V38" s="27"/>
      <c r="W38" s="27"/>
      <c r="X38" s="48"/>
      <c r="Y38" s="45"/>
      <c r="Z38" s="41"/>
      <c r="AA38" s="27"/>
      <c r="AB38" s="27"/>
      <c r="AC38" s="27"/>
      <c r="AD38" s="48"/>
      <c r="AE38" s="45"/>
      <c r="AF38" s="41"/>
      <c r="AG38" s="27"/>
      <c r="AH38" s="27"/>
      <c r="AI38" s="27"/>
      <c r="AJ38" s="48"/>
      <c r="AK38" s="45"/>
      <c r="AL38" s="41"/>
      <c r="AM38" s="27"/>
      <c r="AN38" s="27"/>
      <c r="AO38" s="27"/>
      <c r="AP38" s="48"/>
      <c r="AQ38" s="45"/>
      <c r="AR38" s="41"/>
      <c r="AS38" s="27"/>
      <c r="AT38" s="27"/>
      <c r="AU38" s="27"/>
      <c r="AV38" s="48"/>
      <c r="AW38" s="45"/>
      <c r="AX38" s="41"/>
      <c r="AY38" s="27"/>
      <c r="AZ38" s="27"/>
      <c r="BA38" s="27"/>
      <c r="BB38" s="48"/>
      <c r="BC38" s="45"/>
      <c r="BD38" s="41"/>
      <c r="BE38" s="27"/>
      <c r="BF38" s="27"/>
      <c r="BG38" s="27"/>
      <c r="BH38" s="48"/>
    </row>
    <row r="39" spans="1:60">
      <c r="A39" s="45"/>
      <c r="B39" s="41"/>
      <c r="C39" s="71"/>
      <c r="D39" s="71"/>
      <c r="E39" s="71"/>
      <c r="F39" s="88"/>
      <c r="G39" s="45"/>
      <c r="H39" s="41"/>
      <c r="I39" s="27"/>
      <c r="J39" s="27"/>
      <c r="K39" s="27"/>
      <c r="L39" s="48"/>
      <c r="M39" s="45"/>
      <c r="N39" s="41"/>
      <c r="O39" s="27"/>
      <c r="P39" s="27"/>
      <c r="Q39" s="27"/>
      <c r="R39" s="48"/>
      <c r="S39" s="45"/>
      <c r="T39" s="41"/>
      <c r="U39" s="27"/>
      <c r="V39" s="27"/>
      <c r="W39" s="27"/>
      <c r="X39" s="48"/>
      <c r="Y39" s="45"/>
      <c r="Z39" s="41"/>
      <c r="AA39" s="27"/>
      <c r="AB39" s="27"/>
      <c r="AC39" s="27"/>
      <c r="AD39" s="48"/>
      <c r="AE39" s="45"/>
      <c r="AF39" s="41"/>
      <c r="AG39" s="27"/>
      <c r="AH39" s="27"/>
      <c r="AI39" s="27"/>
      <c r="AJ39" s="48"/>
      <c r="AK39" s="45"/>
      <c r="AL39" s="41"/>
      <c r="AM39" s="27"/>
      <c r="AN39" s="27"/>
      <c r="AO39" s="27"/>
      <c r="AP39" s="48"/>
      <c r="AQ39" s="45"/>
      <c r="AR39" s="41"/>
      <c r="AS39" s="27"/>
      <c r="AT39" s="27"/>
      <c r="AU39" s="27"/>
      <c r="AV39" s="48"/>
      <c r="AW39" s="45"/>
      <c r="AX39" s="41"/>
      <c r="AY39" s="27"/>
      <c r="AZ39" s="27"/>
      <c r="BA39" s="27"/>
      <c r="BB39" s="48"/>
      <c r="BC39" s="45"/>
      <c r="BD39" s="41"/>
      <c r="BE39" s="27"/>
      <c r="BF39" s="27"/>
      <c r="BG39" s="27"/>
      <c r="BH39" s="48"/>
    </row>
    <row r="40" spans="1:60">
      <c r="A40" s="45"/>
      <c r="B40" s="41"/>
      <c r="C40" s="71"/>
      <c r="D40" s="71"/>
      <c r="E40" s="71"/>
      <c r="F40" s="88"/>
      <c r="G40" s="45"/>
      <c r="H40" s="41"/>
      <c r="I40" s="27"/>
      <c r="J40" s="27"/>
      <c r="K40" s="27"/>
      <c r="L40" s="48"/>
      <c r="M40" s="45"/>
      <c r="N40" s="41"/>
      <c r="O40" s="27"/>
      <c r="P40" s="27"/>
      <c r="Q40" s="27"/>
      <c r="R40" s="48"/>
      <c r="S40" s="45"/>
      <c r="T40" s="41"/>
      <c r="U40" s="27"/>
      <c r="V40" s="27"/>
      <c r="W40" s="27"/>
      <c r="X40" s="48"/>
      <c r="Y40" s="45"/>
      <c r="Z40" s="41"/>
      <c r="AA40" s="27"/>
      <c r="AB40" s="27"/>
      <c r="AC40" s="27"/>
      <c r="AD40" s="48"/>
      <c r="AE40" s="45"/>
      <c r="AF40" s="41"/>
      <c r="AG40" s="27"/>
      <c r="AH40" s="27"/>
      <c r="AI40" s="27"/>
      <c r="AJ40" s="48"/>
      <c r="AK40" s="45"/>
      <c r="AL40" s="41"/>
      <c r="AM40" s="27"/>
      <c r="AN40" s="27"/>
      <c r="AO40" s="27"/>
      <c r="AP40" s="48"/>
      <c r="AQ40" s="45"/>
      <c r="AR40" s="41"/>
      <c r="AS40" s="27"/>
      <c r="AT40" s="27"/>
      <c r="AU40" s="27"/>
      <c r="AV40" s="48"/>
      <c r="AW40" s="45"/>
      <c r="AX40" s="41"/>
      <c r="AY40" s="27"/>
      <c r="AZ40" s="27"/>
      <c r="BA40" s="27"/>
      <c r="BB40" s="48"/>
      <c r="BC40" s="45"/>
      <c r="BD40" s="41"/>
      <c r="BE40" s="27"/>
      <c r="BF40" s="27"/>
      <c r="BG40" s="27"/>
      <c r="BH40" s="48"/>
    </row>
    <row r="41" spans="1:60">
      <c r="A41" s="45"/>
      <c r="B41" s="41"/>
      <c r="C41" s="71"/>
      <c r="D41" s="71"/>
      <c r="E41" s="71"/>
      <c r="F41" s="88"/>
      <c r="G41" s="45"/>
      <c r="H41" s="41"/>
      <c r="I41" s="27"/>
      <c r="J41" s="27"/>
      <c r="K41" s="27"/>
      <c r="L41" s="48"/>
      <c r="M41" s="45"/>
      <c r="N41" s="41"/>
      <c r="O41" s="27"/>
      <c r="P41" s="27"/>
      <c r="Q41" s="27"/>
      <c r="R41" s="48"/>
      <c r="S41" s="45"/>
      <c r="T41" s="41"/>
      <c r="U41" s="27"/>
      <c r="V41" s="27"/>
      <c r="W41" s="27"/>
      <c r="X41" s="48"/>
      <c r="Y41" s="45"/>
      <c r="Z41" s="41"/>
      <c r="AA41" s="27"/>
      <c r="AB41" s="27"/>
      <c r="AC41" s="27"/>
      <c r="AD41" s="48"/>
      <c r="AE41" s="45"/>
      <c r="AF41" s="41"/>
      <c r="AG41" s="27"/>
      <c r="AH41" s="27"/>
      <c r="AI41" s="27"/>
      <c r="AJ41" s="48"/>
      <c r="AK41" s="45"/>
      <c r="AL41" s="41"/>
      <c r="AM41" s="27"/>
      <c r="AN41" s="27"/>
      <c r="AO41" s="27"/>
      <c r="AP41" s="48"/>
      <c r="AQ41" s="45"/>
      <c r="AR41" s="41"/>
      <c r="AS41" s="27"/>
      <c r="AT41" s="27"/>
      <c r="AU41" s="27"/>
      <c r="AV41" s="48"/>
      <c r="AW41" s="45"/>
      <c r="AX41" s="41"/>
      <c r="AY41" s="27"/>
      <c r="AZ41" s="27"/>
      <c r="BA41" s="27"/>
      <c r="BB41" s="48"/>
      <c r="BC41" s="45"/>
      <c r="BD41" s="41"/>
      <c r="BE41" s="27"/>
      <c r="BF41" s="27"/>
      <c r="BG41" s="27"/>
      <c r="BH41" s="48"/>
    </row>
    <row r="42" spans="1:60">
      <c r="A42" s="45"/>
      <c r="B42" s="41"/>
      <c r="C42" s="71"/>
      <c r="D42" s="71"/>
      <c r="E42" s="71"/>
      <c r="F42" s="88"/>
      <c r="G42" s="45"/>
      <c r="H42" s="41"/>
      <c r="I42" s="27"/>
      <c r="J42" s="27"/>
      <c r="K42" s="27"/>
      <c r="L42" s="48"/>
      <c r="M42" s="45"/>
      <c r="N42" s="41"/>
      <c r="O42" s="27"/>
      <c r="P42" s="27"/>
      <c r="Q42" s="27"/>
      <c r="R42" s="48"/>
      <c r="S42" s="45"/>
      <c r="T42" s="41"/>
      <c r="U42" s="27"/>
      <c r="V42" s="27"/>
      <c r="W42" s="27"/>
      <c r="X42" s="48"/>
      <c r="Y42" s="45"/>
      <c r="Z42" s="41"/>
      <c r="AA42" s="27"/>
      <c r="AB42" s="27"/>
      <c r="AC42" s="27"/>
      <c r="AD42" s="48"/>
      <c r="AE42" s="45"/>
      <c r="AF42" s="41"/>
      <c r="AG42" s="27"/>
      <c r="AH42" s="27"/>
      <c r="AI42" s="27"/>
      <c r="AJ42" s="48"/>
      <c r="AK42" s="45"/>
      <c r="AL42" s="41"/>
      <c r="AM42" s="27"/>
      <c r="AN42" s="27"/>
      <c r="AO42" s="27"/>
      <c r="AP42" s="48"/>
      <c r="AQ42" s="45"/>
      <c r="AR42" s="41"/>
      <c r="AS42" s="27"/>
      <c r="AT42" s="27"/>
      <c r="AU42" s="27"/>
      <c r="AV42" s="48"/>
      <c r="AW42" s="45"/>
      <c r="AX42" s="41"/>
      <c r="AY42" s="27"/>
      <c r="AZ42" s="27"/>
      <c r="BA42" s="27"/>
      <c r="BB42" s="48"/>
      <c r="BC42" s="45"/>
      <c r="BD42" s="41"/>
      <c r="BE42" s="27"/>
      <c r="BF42" s="27"/>
      <c r="BG42" s="27"/>
      <c r="BH42" s="48"/>
    </row>
    <row r="43" spans="1:60">
      <c r="A43" s="45"/>
      <c r="B43" s="41"/>
      <c r="C43" s="71"/>
      <c r="D43" s="71"/>
      <c r="E43" s="71"/>
      <c r="F43" s="88"/>
      <c r="G43" s="45"/>
      <c r="H43" s="41"/>
      <c r="I43" s="27"/>
      <c r="J43" s="27"/>
      <c r="K43" s="27"/>
      <c r="L43" s="48"/>
      <c r="M43" s="45"/>
      <c r="N43" s="41"/>
      <c r="O43" s="27"/>
      <c r="P43" s="27"/>
      <c r="Q43" s="27"/>
      <c r="R43" s="48"/>
      <c r="S43" s="45"/>
      <c r="T43" s="41"/>
      <c r="U43" s="27"/>
      <c r="V43" s="27"/>
      <c r="W43" s="27"/>
      <c r="X43" s="48"/>
      <c r="Y43" s="45"/>
      <c r="Z43" s="41"/>
      <c r="AA43" s="27"/>
      <c r="AB43" s="27"/>
      <c r="AC43" s="27"/>
      <c r="AD43" s="48"/>
      <c r="AE43" s="45"/>
      <c r="AF43" s="41"/>
      <c r="AG43" s="27"/>
      <c r="AH43" s="27"/>
      <c r="AI43" s="27"/>
      <c r="AJ43" s="48"/>
      <c r="AK43" s="45"/>
      <c r="AL43" s="41"/>
      <c r="AM43" s="27"/>
      <c r="AN43" s="27"/>
      <c r="AO43" s="27"/>
      <c r="AP43" s="48"/>
      <c r="AQ43" s="45"/>
      <c r="AR43" s="41"/>
      <c r="AS43" s="27"/>
      <c r="AT43" s="27"/>
      <c r="AU43" s="27"/>
      <c r="AV43" s="48"/>
      <c r="AW43" s="45"/>
      <c r="AX43" s="41"/>
      <c r="AY43" s="27"/>
      <c r="AZ43" s="27"/>
      <c r="BA43" s="27"/>
      <c r="BB43" s="48"/>
      <c r="BC43" s="45"/>
      <c r="BD43" s="41"/>
      <c r="BE43" s="27"/>
      <c r="BF43" s="27"/>
      <c r="BG43" s="27"/>
      <c r="BH43" s="48"/>
    </row>
    <row r="44" spans="1:60">
      <c r="A44" s="45"/>
      <c r="B44" s="41"/>
      <c r="C44" s="71"/>
      <c r="D44" s="71"/>
      <c r="E44" s="71"/>
      <c r="F44" s="88"/>
      <c r="G44" s="45"/>
      <c r="H44" s="41"/>
      <c r="I44" s="27"/>
      <c r="J44" s="27"/>
      <c r="K44" s="27"/>
      <c r="L44" s="48"/>
      <c r="M44" s="45"/>
      <c r="N44" s="41"/>
      <c r="O44" s="27"/>
      <c r="P44" s="27"/>
      <c r="Q44" s="27"/>
      <c r="R44" s="48"/>
      <c r="S44" s="45"/>
      <c r="T44" s="41"/>
      <c r="U44" s="27"/>
      <c r="V44" s="27"/>
      <c r="W44" s="27"/>
      <c r="X44" s="48"/>
      <c r="Y44" s="45"/>
      <c r="Z44" s="41"/>
      <c r="AA44" s="27"/>
      <c r="AB44" s="27"/>
      <c r="AC44" s="27"/>
      <c r="AD44" s="48"/>
      <c r="AE44" s="45"/>
      <c r="AF44" s="41"/>
      <c r="AG44" s="27"/>
      <c r="AH44" s="27"/>
      <c r="AI44" s="27"/>
      <c r="AJ44" s="48"/>
      <c r="AK44" s="45"/>
      <c r="AL44" s="41"/>
      <c r="AM44" s="27"/>
      <c r="AN44" s="27"/>
      <c r="AO44" s="27"/>
      <c r="AP44" s="48"/>
      <c r="AQ44" s="45"/>
      <c r="AR44" s="41"/>
      <c r="AS44" s="27"/>
      <c r="AT44" s="27"/>
      <c r="AU44" s="27"/>
      <c r="AV44" s="48"/>
      <c r="AW44" s="45"/>
      <c r="AX44" s="41"/>
      <c r="AY44" s="27"/>
      <c r="AZ44" s="27"/>
      <c r="BA44" s="27"/>
      <c r="BB44" s="48"/>
      <c r="BC44" s="45"/>
      <c r="BD44" s="41"/>
      <c r="BE44" s="27"/>
      <c r="BF44" s="27"/>
      <c r="BG44" s="27"/>
      <c r="BH44" s="48"/>
    </row>
    <row r="45" spans="1:60">
      <c r="A45" s="45"/>
      <c r="B45" s="41"/>
      <c r="C45" s="71"/>
      <c r="D45" s="71"/>
      <c r="E45" s="71"/>
      <c r="F45" s="88"/>
      <c r="G45" s="45"/>
      <c r="H45" s="41"/>
      <c r="I45" s="27"/>
      <c r="J45" s="27"/>
      <c r="K45" s="27"/>
      <c r="L45" s="48"/>
      <c r="M45" s="45"/>
      <c r="N45" s="41"/>
      <c r="O45" s="27"/>
      <c r="P45" s="27"/>
      <c r="Q45" s="27"/>
      <c r="R45" s="48"/>
      <c r="S45" s="45"/>
      <c r="T45" s="41"/>
      <c r="U45" s="27"/>
      <c r="V45" s="27"/>
      <c r="W45" s="27"/>
      <c r="X45" s="48"/>
      <c r="Y45" s="45"/>
      <c r="Z45" s="41"/>
      <c r="AA45" s="27"/>
      <c r="AB45" s="27"/>
      <c r="AC45" s="27"/>
      <c r="AD45" s="48"/>
      <c r="AE45" s="45"/>
      <c r="AF45" s="41"/>
      <c r="AG45" s="27"/>
      <c r="AH45" s="27"/>
      <c r="AI45" s="27"/>
      <c r="AJ45" s="48"/>
      <c r="AK45" s="45"/>
      <c r="AL45" s="41"/>
      <c r="AM45" s="27"/>
      <c r="AN45" s="27"/>
      <c r="AO45" s="27"/>
      <c r="AP45" s="48"/>
      <c r="AQ45" s="45"/>
      <c r="AR45" s="41"/>
      <c r="AS45" s="27"/>
      <c r="AT45" s="27"/>
      <c r="AU45" s="27"/>
      <c r="AV45" s="48"/>
      <c r="AW45" s="45"/>
      <c r="AX45" s="41"/>
      <c r="AY45" s="27"/>
      <c r="AZ45" s="27"/>
      <c r="BA45" s="27"/>
      <c r="BB45" s="48"/>
      <c r="BC45" s="45"/>
      <c r="BD45" s="41"/>
      <c r="BE45" s="27"/>
      <c r="BF45" s="27"/>
      <c r="BG45" s="27"/>
      <c r="BH45" s="48"/>
    </row>
    <row r="46" spans="1:60">
      <c r="A46" s="45"/>
      <c r="B46" s="41"/>
      <c r="C46" s="71"/>
      <c r="D46" s="71"/>
      <c r="E46" s="71"/>
      <c r="F46" s="88"/>
      <c r="G46" s="45"/>
      <c r="H46" s="41"/>
      <c r="I46" s="27"/>
      <c r="J46" s="27"/>
      <c r="K46" s="27"/>
      <c r="L46" s="48"/>
      <c r="M46" s="45"/>
      <c r="N46" s="41"/>
      <c r="O46" s="27"/>
      <c r="P46" s="27"/>
      <c r="Q46" s="27"/>
      <c r="R46" s="48"/>
      <c r="S46" s="45"/>
      <c r="T46" s="41"/>
      <c r="U46" s="27"/>
      <c r="V46" s="27"/>
      <c r="W46" s="27"/>
      <c r="X46" s="48"/>
      <c r="Y46" s="45"/>
      <c r="Z46" s="41"/>
      <c r="AA46" s="27"/>
      <c r="AB46" s="27"/>
      <c r="AC46" s="27"/>
      <c r="AD46" s="48"/>
      <c r="AE46" s="45"/>
      <c r="AF46" s="41"/>
      <c r="AG46" s="27"/>
      <c r="AH46" s="27"/>
      <c r="AI46" s="27"/>
      <c r="AJ46" s="48"/>
      <c r="AK46" s="45"/>
      <c r="AL46" s="41"/>
      <c r="AM46" s="27"/>
      <c r="AN46" s="27"/>
      <c r="AO46" s="27"/>
      <c r="AP46" s="48"/>
      <c r="AQ46" s="45"/>
      <c r="AR46" s="41"/>
      <c r="AS46" s="27"/>
      <c r="AT46" s="27"/>
      <c r="AU46" s="27"/>
      <c r="AV46" s="48"/>
      <c r="AW46" s="45"/>
      <c r="AX46" s="41"/>
      <c r="AY46" s="27"/>
      <c r="AZ46" s="27"/>
      <c r="BA46" s="27"/>
      <c r="BB46" s="48"/>
      <c r="BC46" s="45"/>
      <c r="BD46" s="41"/>
      <c r="BE46" s="27"/>
      <c r="BF46" s="27"/>
      <c r="BG46" s="27"/>
      <c r="BH46" s="48"/>
    </row>
    <row r="47" spans="1:60">
      <c r="A47" s="45"/>
      <c r="B47" s="41"/>
      <c r="C47" s="71"/>
      <c r="D47" s="71"/>
      <c r="E47" s="71"/>
      <c r="F47" s="88"/>
      <c r="G47" s="45"/>
      <c r="H47" s="41"/>
      <c r="I47" s="27"/>
      <c r="J47" s="27"/>
      <c r="K47" s="27"/>
      <c r="L47" s="48"/>
      <c r="M47" s="45"/>
      <c r="N47" s="41"/>
      <c r="O47" s="27"/>
      <c r="P47" s="27"/>
      <c r="Q47" s="27"/>
      <c r="R47" s="48"/>
      <c r="S47" s="45"/>
      <c r="T47" s="41"/>
      <c r="U47" s="27"/>
      <c r="V47" s="27"/>
      <c r="W47" s="27"/>
      <c r="X47" s="48"/>
      <c r="Y47" s="45"/>
      <c r="Z47" s="41"/>
      <c r="AA47" s="27"/>
      <c r="AB47" s="27"/>
      <c r="AC47" s="27"/>
      <c r="AD47" s="48"/>
      <c r="AE47" s="45"/>
      <c r="AF47" s="41"/>
      <c r="AG47" s="27"/>
      <c r="AH47" s="27"/>
      <c r="AI47" s="27"/>
      <c r="AJ47" s="48"/>
      <c r="AK47" s="45"/>
      <c r="AL47" s="41"/>
      <c r="AM47" s="27"/>
      <c r="AN47" s="27"/>
      <c r="AO47" s="27"/>
      <c r="AP47" s="48"/>
      <c r="AQ47" s="45"/>
      <c r="AR47" s="41"/>
      <c r="AS47" s="27"/>
      <c r="AT47" s="27"/>
      <c r="AU47" s="27"/>
      <c r="AV47" s="48"/>
      <c r="AW47" s="45"/>
      <c r="AX47" s="41"/>
      <c r="AY47" s="27"/>
      <c r="AZ47" s="27"/>
      <c r="BA47" s="27"/>
      <c r="BB47" s="48"/>
      <c r="BC47" s="45"/>
      <c r="BD47" s="41"/>
      <c r="BE47" s="27"/>
      <c r="BF47" s="27"/>
      <c r="BG47" s="27"/>
      <c r="BH47" s="48"/>
    </row>
    <row r="48" spans="1:60">
      <c r="A48" s="45"/>
      <c r="B48" s="41"/>
      <c r="C48" s="71"/>
      <c r="D48" s="71"/>
      <c r="E48" s="71"/>
      <c r="F48" s="88"/>
      <c r="G48" s="45"/>
      <c r="H48" s="41"/>
      <c r="I48" s="27"/>
      <c r="J48" s="27"/>
      <c r="K48" s="27"/>
      <c r="L48" s="48"/>
      <c r="M48" s="45"/>
      <c r="N48" s="41"/>
      <c r="O48" s="27"/>
      <c r="P48" s="27"/>
      <c r="Q48" s="27"/>
      <c r="R48" s="48"/>
      <c r="S48" s="45"/>
      <c r="T48" s="41"/>
      <c r="U48" s="27"/>
      <c r="V48" s="27"/>
      <c r="W48" s="27"/>
      <c r="X48" s="48"/>
      <c r="Y48" s="45"/>
      <c r="Z48" s="41"/>
      <c r="AA48" s="27"/>
      <c r="AB48" s="27"/>
      <c r="AC48" s="27"/>
      <c r="AD48" s="48"/>
      <c r="AE48" s="45"/>
      <c r="AF48" s="41"/>
      <c r="AG48" s="27"/>
      <c r="AH48" s="27"/>
      <c r="AI48" s="27"/>
      <c r="AJ48" s="48"/>
      <c r="AK48" s="45"/>
      <c r="AL48" s="41"/>
      <c r="AM48" s="27"/>
      <c r="AN48" s="27"/>
      <c r="AO48" s="27"/>
      <c r="AP48" s="48"/>
      <c r="AQ48" s="45"/>
      <c r="AR48" s="41"/>
      <c r="AS48" s="27"/>
      <c r="AT48" s="27"/>
      <c r="AU48" s="27"/>
      <c r="AV48" s="48"/>
      <c r="AW48" s="45"/>
      <c r="AX48" s="41"/>
      <c r="AY48" s="27"/>
      <c r="AZ48" s="27"/>
      <c r="BA48" s="27"/>
      <c r="BB48" s="48"/>
      <c r="BC48" s="45"/>
      <c r="BD48" s="41"/>
      <c r="BE48" s="27"/>
      <c r="BF48" s="27"/>
      <c r="BG48" s="27"/>
      <c r="BH48" s="48"/>
    </row>
    <row r="49" spans="1:60">
      <c r="A49" s="45"/>
      <c r="B49" s="41"/>
      <c r="C49" s="71"/>
      <c r="D49" s="71"/>
      <c r="E49" s="71"/>
      <c r="F49" s="88"/>
      <c r="G49" s="45"/>
      <c r="H49" s="41"/>
      <c r="I49" s="27"/>
      <c r="J49" s="27"/>
      <c r="K49" s="27"/>
      <c r="L49" s="48"/>
      <c r="M49" s="45"/>
      <c r="N49" s="41"/>
      <c r="O49" s="27"/>
      <c r="P49" s="27"/>
      <c r="Q49" s="27"/>
      <c r="R49" s="48"/>
      <c r="S49" s="45"/>
      <c r="T49" s="41"/>
      <c r="U49" s="27"/>
      <c r="V49" s="27"/>
      <c r="W49" s="27"/>
      <c r="X49" s="48"/>
      <c r="Y49" s="45"/>
      <c r="Z49" s="41"/>
      <c r="AA49" s="27"/>
      <c r="AB49" s="27"/>
      <c r="AC49" s="27"/>
      <c r="AD49" s="48"/>
      <c r="AE49" s="45"/>
      <c r="AF49" s="41"/>
      <c r="AG49" s="27"/>
      <c r="AH49" s="27"/>
      <c r="AI49" s="27"/>
      <c r="AJ49" s="48"/>
      <c r="AK49" s="45"/>
      <c r="AL49" s="41"/>
      <c r="AM49" s="27"/>
      <c r="AN49" s="27"/>
      <c r="AO49" s="27"/>
      <c r="AP49" s="48"/>
      <c r="AQ49" s="45"/>
      <c r="AR49" s="41"/>
      <c r="AS49" s="27"/>
      <c r="AT49" s="27"/>
      <c r="AU49" s="27"/>
      <c r="AV49" s="48"/>
      <c r="AW49" s="45"/>
      <c r="AX49" s="41"/>
      <c r="AY49" s="27"/>
      <c r="AZ49" s="27"/>
      <c r="BA49" s="27"/>
      <c r="BB49" s="48"/>
      <c r="BC49" s="45"/>
      <c r="BD49" s="41"/>
      <c r="BE49" s="27"/>
      <c r="BF49" s="27"/>
      <c r="BG49" s="27"/>
      <c r="BH49" s="48"/>
    </row>
    <row r="50" spans="1:60">
      <c r="A50" s="45"/>
      <c r="B50" s="41"/>
      <c r="C50" s="71"/>
      <c r="D50" s="71"/>
      <c r="E50" s="71"/>
      <c r="F50" s="88"/>
      <c r="G50" s="45"/>
      <c r="H50" s="41"/>
      <c r="I50" s="27"/>
      <c r="J50" s="27"/>
      <c r="K50" s="27"/>
      <c r="L50" s="48"/>
      <c r="M50" s="45"/>
      <c r="N50" s="41"/>
      <c r="O50" s="27"/>
      <c r="P50" s="27"/>
      <c r="Q50" s="27"/>
      <c r="R50" s="48"/>
      <c r="S50" s="45"/>
      <c r="T50" s="41"/>
      <c r="U50" s="27"/>
      <c r="V50" s="27"/>
      <c r="W50" s="27"/>
      <c r="X50" s="48"/>
      <c r="Y50" s="45"/>
      <c r="Z50" s="41"/>
      <c r="AA50" s="27"/>
      <c r="AB50" s="27"/>
      <c r="AC50" s="27"/>
      <c r="AD50" s="48"/>
      <c r="AE50" s="45"/>
      <c r="AF50" s="41"/>
      <c r="AG50" s="27"/>
      <c r="AH50" s="27"/>
      <c r="AI50" s="27"/>
      <c r="AJ50" s="48"/>
      <c r="AK50" s="45"/>
      <c r="AL50" s="41"/>
      <c r="AM50" s="27"/>
      <c r="AN50" s="27"/>
      <c r="AO50" s="27"/>
      <c r="AP50" s="48"/>
      <c r="AQ50" s="45"/>
      <c r="AR50" s="41"/>
      <c r="AS50" s="27"/>
      <c r="AT50" s="27"/>
      <c r="AU50" s="27"/>
      <c r="AV50" s="48"/>
      <c r="AW50" s="45"/>
      <c r="AX50" s="41"/>
      <c r="AY50" s="27"/>
      <c r="AZ50" s="27"/>
      <c r="BA50" s="27"/>
      <c r="BB50" s="48"/>
      <c r="BC50" s="45"/>
      <c r="BD50" s="41"/>
      <c r="BE50" s="27"/>
      <c r="BF50" s="27"/>
      <c r="BG50" s="27"/>
      <c r="BH50" s="48"/>
    </row>
    <row r="51" spans="1:60">
      <c r="A51" s="45"/>
      <c r="B51" s="41"/>
      <c r="C51" s="71"/>
      <c r="D51" s="71"/>
      <c r="E51" s="71"/>
      <c r="F51" s="88"/>
      <c r="G51" s="45"/>
      <c r="H51" s="41"/>
      <c r="I51" s="27"/>
      <c r="J51" s="27"/>
      <c r="K51" s="27"/>
      <c r="L51" s="48"/>
      <c r="M51" s="45"/>
      <c r="N51" s="41"/>
      <c r="O51" s="27"/>
      <c r="P51" s="27"/>
      <c r="Q51" s="27"/>
      <c r="R51" s="48"/>
      <c r="S51" s="45"/>
      <c r="T51" s="41"/>
      <c r="U51" s="27"/>
      <c r="V51" s="27"/>
      <c r="W51" s="27"/>
      <c r="X51" s="48"/>
      <c r="Y51" s="45"/>
      <c r="Z51" s="41"/>
      <c r="AA51" s="27"/>
      <c r="AB51" s="27"/>
      <c r="AC51" s="27"/>
      <c r="AD51" s="48"/>
      <c r="AE51" s="45"/>
      <c r="AF51" s="41"/>
      <c r="AG51" s="27"/>
      <c r="AH51" s="27"/>
      <c r="AI51" s="27"/>
      <c r="AJ51" s="48"/>
      <c r="AK51" s="45"/>
      <c r="AL51" s="41"/>
      <c r="AM51" s="27"/>
      <c r="AN51" s="27"/>
      <c r="AO51" s="27"/>
      <c r="AP51" s="48"/>
      <c r="AQ51" s="45"/>
      <c r="AR51" s="41"/>
      <c r="AS51" s="27"/>
      <c r="AT51" s="27"/>
      <c r="AU51" s="27"/>
      <c r="AV51" s="48"/>
      <c r="AW51" s="45"/>
      <c r="AX51" s="41"/>
      <c r="AY51" s="27"/>
      <c r="AZ51" s="27"/>
      <c r="BA51" s="27"/>
      <c r="BB51" s="48"/>
      <c r="BC51" s="45"/>
      <c r="BD51" s="41"/>
      <c r="BE51" s="27"/>
      <c r="BF51" s="27"/>
      <c r="BG51" s="27"/>
      <c r="BH51" s="48"/>
    </row>
    <row r="52" spans="1:60">
      <c r="A52" s="45"/>
      <c r="B52" s="41"/>
      <c r="C52" s="71"/>
      <c r="D52" s="71"/>
      <c r="E52" s="71"/>
      <c r="F52" s="88"/>
      <c r="G52" s="45"/>
      <c r="H52" s="41"/>
      <c r="I52" s="27"/>
      <c r="J52" s="27"/>
      <c r="K52" s="27"/>
      <c r="L52" s="48"/>
      <c r="M52" s="45"/>
      <c r="N52" s="41"/>
      <c r="O52" s="27"/>
      <c r="P52" s="27"/>
      <c r="Q52" s="27"/>
      <c r="R52" s="48"/>
      <c r="S52" s="45"/>
      <c r="T52" s="41"/>
      <c r="U52" s="27"/>
      <c r="V52" s="27"/>
      <c r="W52" s="27"/>
      <c r="X52" s="48"/>
      <c r="Y52" s="45"/>
      <c r="Z52" s="41"/>
      <c r="AA52" s="27"/>
      <c r="AB52" s="27"/>
      <c r="AC52" s="27"/>
      <c r="AD52" s="48"/>
      <c r="AE52" s="45"/>
      <c r="AF52" s="41"/>
      <c r="AG52" s="27"/>
      <c r="AH52" s="27"/>
      <c r="AI52" s="27"/>
      <c r="AJ52" s="48"/>
      <c r="AK52" s="45"/>
      <c r="AL52" s="41"/>
      <c r="AM52" s="27"/>
      <c r="AN52" s="27"/>
      <c r="AO52" s="27"/>
      <c r="AP52" s="48"/>
      <c r="AQ52" s="45"/>
      <c r="AR52" s="41"/>
      <c r="AS52" s="27"/>
      <c r="AT52" s="27"/>
      <c r="AU52" s="27"/>
      <c r="AV52" s="48"/>
      <c r="AW52" s="45"/>
      <c r="AX52" s="41"/>
      <c r="AY52" s="27"/>
      <c r="AZ52" s="27"/>
      <c r="BA52" s="27"/>
      <c r="BB52" s="48"/>
      <c r="BC52" s="45"/>
      <c r="BD52" s="41"/>
      <c r="BE52" s="27"/>
      <c r="BF52" s="27"/>
      <c r="BG52" s="27"/>
      <c r="BH52" s="48"/>
    </row>
    <row r="53" spans="1:60">
      <c r="A53" s="45"/>
      <c r="B53" s="41"/>
      <c r="C53" s="71"/>
      <c r="D53" s="71"/>
      <c r="E53" s="71"/>
      <c r="F53" s="88"/>
      <c r="G53" s="45"/>
      <c r="H53" s="41"/>
      <c r="I53" s="27"/>
      <c r="J53" s="27"/>
      <c r="K53" s="27"/>
      <c r="L53" s="48"/>
      <c r="M53" s="45"/>
      <c r="N53" s="41"/>
      <c r="O53" s="27"/>
      <c r="P53" s="27"/>
      <c r="Q53" s="27"/>
      <c r="R53" s="48"/>
      <c r="S53" s="45"/>
      <c r="T53" s="41"/>
      <c r="U53" s="27"/>
      <c r="V53" s="27"/>
      <c r="W53" s="27"/>
      <c r="X53" s="48"/>
      <c r="Y53" s="45"/>
      <c r="Z53" s="41"/>
      <c r="AA53" s="27"/>
      <c r="AB53" s="27"/>
      <c r="AC53" s="27"/>
      <c r="AD53" s="48"/>
      <c r="AE53" s="45"/>
      <c r="AF53" s="41"/>
      <c r="AG53" s="27"/>
      <c r="AH53" s="27"/>
      <c r="AI53" s="27"/>
      <c r="AJ53" s="48"/>
      <c r="AK53" s="45"/>
      <c r="AL53" s="41"/>
      <c r="AM53" s="27"/>
      <c r="AN53" s="27"/>
      <c r="AO53" s="27"/>
      <c r="AP53" s="48"/>
      <c r="AQ53" s="45"/>
      <c r="AR53" s="41"/>
      <c r="AS53" s="27"/>
      <c r="AT53" s="27"/>
      <c r="AU53" s="27"/>
      <c r="AV53" s="48"/>
      <c r="AW53" s="45"/>
      <c r="AX53" s="41"/>
      <c r="AY53" s="27"/>
      <c r="AZ53" s="27"/>
      <c r="BA53" s="27"/>
      <c r="BB53" s="48"/>
      <c r="BC53" s="45"/>
      <c r="BD53" s="41"/>
      <c r="BE53" s="27"/>
      <c r="BF53" s="27"/>
      <c r="BG53" s="27"/>
      <c r="BH53" s="48"/>
    </row>
    <row r="54" spans="1:60">
      <c r="A54" s="45"/>
      <c r="B54" s="41"/>
      <c r="C54" s="71"/>
      <c r="D54" s="71"/>
      <c r="E54" s="71"/>
      <c r="F54" s="88"/>
      <c r="G54" s="45"/>
      <c r="H54" s="41"/>
      <c r="I54" s="27"/>
      <c r="J54" s="27"/>
      <c r="K54" s="27"/>
      <c r="L54" s="48"/>
      <c r="M54" s="45"/>
      <c r="N54" s="41"/>
      <c r="O54" s="27"/>
      <c r="P54" s="27"/>
      <c r="Q54" s="27"/>
      <c r="R54" s="48"/>
      <c r="S54" s="45"/>
      <c r="T54" s="41"/>
      <c r="U54" s="27"/>
      <c r="V54" s="27"/>
      <c r="W54" s="27"/>
      <c r="X54" s="48"/>
      <c r="Y54" s="45"/>
      <c r="Z54" s="41"/>
      <c r="AA54" s="27"/>
      <c r="AB54" s="27"/>
      <c r="AC54" s="27"/>
      <c r="AD54" s="48"/>
      <c r="AE54" s="45"/>
      <c r="AF54" s="41"/>
      <c r="AG54" s="27"/>
      <c r="AH54" s="27"/>
      <c r="AI54" s="27"/>
      <c r="AJ54" s="48"/>
      <c r="AK54" s="45"/>
      <c r="AL54" s="41"/>
      <c r="AM54" s="27"/>
      <c r="AN54" s="27"/>
      <c r="AO54" s="27"/>
      <c r="AP54" s="48"/>
      <c r="AQ54" s="45"/>
      <c r="AR54" s="41"/>
      <c r="AS54" s="27"/>
      <c r="AT54" s="27"/>
      <c r="AU54" s="27"/>
      <c r="AV54" s="48"/>
      <c r="AW54" s="45"/>
      <c r="AX54" s="41"/>
      <c r="AY54" s="27"/>
      <c r="AZ54" s="27"/>
      <c r="BA54" s="27"/>
      <c r="BB54" s="48"/>
      <c r="BC54" s="45"/>
      <c r="BD54" s="41"/>
      <c r="BE54" s="27"/>
      <c r="BF54" s="27"/>
      <c r="BG54" s="27"/>
      <c r="BH54" s="48"/>
    </row>
    <row r="55" spans="1:60">
      <c r="A55" s="45"/>
      <c r="B55" s="41"/>
      <c r="C55" s="71"/>
      <c r="D55" s="71"/>
      <c r="E55" s="71"/>
      <c r="F55" s="88"/>
      <c r="G55" s="45"/>
      <c r="H55" s="41"/>
      <c r="I55" s="27"/>
      <c r="J55" s="27"/>
      <c r="K55" s="27"/>
      <c r="L55" s="48"/>
      <c r="M55" s="45"/>
      <c r="N55" s="41"/>
      <c r="O55" s="27"/>
      <c r="P55" s="27"/>
      <c r="Q55" s="27"/>
      <c r="R55" s="48"/>
      <c r="S55" s="45"/>
      <c r="T55" s="41"/>
      <c r="U55" s="27"/>
      <c r="V55" s="27"/>
      <c r="W55" s="27"/>
      <c r="X55" s="48"/>
      <c r="Y55" s="45"/>
      <c r="Z55" s="41"/>
      <c r="AA55" s="27"/>
      <c r="AB55" s="27"/>
      <c r="AC55" s="27"/>
      <c r="AD55" s="48"/>
      <c r="AE55" s="45"/>
      <c r="AF55" s="41"/>
      <c r="AG55" s="27"/>
      <c r="AH55" s="27"/>
      <c r="AI55" s="27"/>
      <c r="AJ55" s="48"/>
      <c r="AK55" s="45"/>
      <c r="AL55" s="41"/>
      <c r="AM55" s="27"/>
      <c r="AN55" s="27"/>
      <c r="AO55" s="27"/>
      <c r="AP55" s="48"/>
      <c r="AQ55" s="45"/>
      <c r="AR55" s="41"/>
      <c r="AS55" s="27"/>
      <c r="AT55" s="27"/>
      <c r="AU55" s="27"/>
      <c r="AV55" s="48"/>
      <c r="AW55" s="45"/>
      <c r="AX55" s="41"/>
      <c r="AY55" s="27"/>
      <c r="AZ55" s="27"/>
      <c r="BA55" s="27"/>
      <c r="BB55" s="48"/>
      <c r="BC55" s="45"/>
      <c r="BD55" s="41"/>
      <c r="BE55" s="27"/>
      <c r="BF55" s="27"/>
      <c r="BG55" s="27"/>
      <c r="BH55" s="48"/>
    </row>
    <row r="56" spans="1:60">
      <c r="A56" s="45"/>
      <c r="B56" s="41"/>
      <c r="C56" s="71"/>
      <c r="D56" s="71"/>
      <c r="E56" s="71"/>
      <c r="F56" s="88"/>
      <c r="G56" s="45"/>
      <c r="H56" s="41"/>
      <c r="I56" s="27"/>
      <c r="J56" s="27"/>
      <c r="K56" s="27"/>
      <c r="L56" s="48"/>
      <c r="M56" s="45"/>
      <c r="N56" s="41"/>
      <c r="O56" s="27"/>
      <c r="P56" s="27"/>
      <c r="Q56" s="27"/>
      <c r="R56" s="48"/>
      <c r="S56" s="45"/>
      <c r="T56" s="41"/>
      <c r="U56" s="27"/>
      <c r="V56" s="27"/>
      <c r="W56" s="27"/>
      <c r="X56" s="48"/>
      <c r="Y56" s="45"/>
      <c r="Z56" s="41"/>
      <c r="AA56" s="27"/>
      <c r="AB56" s="27"/>
      <c r="AC56" s="27"/>
      <c r="AD56" s="48"/>
      <c r="AE56" s="45"/>
      <c r="AF56" s="41"/>
      <c r="AG56" s="27"/>
      <c r="AH56" s="27"/>
      <c r="AI56" s="27"/>
      <c r="AJ56" s="48"/>
      <c r="AK56" s="45"/>
      <c r="AL56" s="41"/>
      <c r="AM56" s="27"/>
      <c r="AN56" s="27"/>
      <c r="AO56" s="27"/>
      <c r="AP56" s="48"/>
      <c r="AQ56" s="45"/>
      <c r="AR56" s="41"/>
      <c r="AS56" s="27"/>
      <c r="AT56" s="27"/>
      <c r="AU56" s="27"/>
      <c r="AV56" s="48"/>
      <c r="AW56" s="45"/>
      <c r="AX56" s="41"/>
      <c r="AY56" s="27"/>
      <c r="AZ56" s="27"/>
      <c r="BA56" s="27"/>
      <c r="BB56" s="48"/>
      <c r="BC56" s="45"/>
      <c r="BD56" s="41"/>
      <c r="BE56" s="27"/>
      <c r="BF56" s="27"/>
      <c r="BG56" s="27"/>
      <c r="BH56" s="48"/>
    </row>
    <row r="57" spans="1:60">
      <c r="A57" s="45"/>
      <c r="B57" s="41"/>
      <c r="C57" s="41"/>
      <c r="D57" s="41"/>
      <c r="E57" s="41"/>
      <c r="F57" s="46"/>
      <c r="G57" s="45"/>
      <c r="H57" s="41"/>
      <c r="I57" s="41"/>
      <c r="J57" s="41"/>
      <c r="K57" s="41"/>
      <c r="L57" s="46"/>
      <c r="M57" s="45"/>
      <c r="N57" s="41"/>
      <c r="O57" s="41"/>
      <c r="P57" s="41"/>
      <c r="Q57" s="41"/>
      <c r="R57" s="46"/>
      <c r="S57" s="45"/>
      <c r="T57" s="41"/>
      <c r="U57" s="41"/>
      <c r="V57" s="41"/>
      <c r="W57" s="41"/>
      <c r="X57" s="46"/>
      <c r="Y57" s="45"/>
      <c r="Z57" s="41"/>
      <c r="AA57" s="41"/>
      <c r="AB57" s="41"/>
      <c r="AC57" s="41"/>
      <c r="AD57" s="46"/>
      <c r="AE57" s="45"/>
      <c r="AF57" s="41"/>
      <c r="AG57" s="41"/>
      <c r="AH57" s="41"/>
      <c r="AI57" s="41"/>
      <c r="AJ57" s="46"/>
      <c r="AK57" s="45"/>
      <c r="AL57" s="41"/>
      <c r="AM57" s="41"/>
      <c r="AN57" s="41"/>
      <c r="AO57" s="41"/>
      <c r="AP57" s="46"/>
      <c r="AQ57" s="45"/>
      <c r="AR57" s="41"/>
      <c r="AS57" s="41"/>
      <c r="AT57" s="41"/>
      <c r="AU57" s="41"/>
      <c r="AV57" s="46"/>
      <c r="AW57" s="45"/>
      <c r="AX57" s="41"/>
      <c r="AY57" s="41"/>
      <c r="AZ57" s="41"/>
      <c r="BA57" s="41"/>
      <c r="BB57" s="46"/>
      <c r="BC57" s="45"/>
      <c r="BD57" s="41"/>
      <c r="BE57" s="41"/>
      <c r="BF57" s="41"/>
      <c r="BG57" s="41"/>
      <c r="BH57" s="46"/>
    </row>
    <row r="58" spans="1:60" ht="15" customHeight="1">
      <c r="A58" s="125" t="s">
        <v>23</v>
      </c>
      <c r="B58" s="41" t="s">
        <v>19</v>
      </c>
      <c r="C58" s="37">
        <f>AVERAGE(C7:C56)</f>
        <v>1.0923333333333334</v>
      </c>
      <c r="D58" s="37" t="e">
        <f>AVERAGE(D7:D56)</f>
        <v>#DIV/0!</v>
      </c>
      <c r="E58" s="37" t="e">
        <f>AVERAGE(E7:E56)</f>
        <v>#DIV/0!</v>
      </c>
      <c r="F58" s="49" t="e">
        <f>AVERAGE(F7:F56)</f>
        <v>#DIV/0!</v>
      </c>
      <c r="G58" s="125" t="s">
        <v>23</v>
      </c>
      <c r="H58" s="41" t="s">
        <v>19</v>
      </c>
      <c r="I58" s="37">
        <f>AVERAGE(I7:I56)</f>
        <v>1.2235</v>
      </c>
      <c r="J58" s="37" t="e">
        <f>AVERAGE(J7:J56)</f>
        <v>#DIV/0!</v>
      </c>
      <c r="K58" s="37" t="e">
        <f>AVERAGE(K7:K56)</f>
        <v>#DIV/0!</v>
      </c>
      <c r="L58" s="49" t="e">
        <f>AVERAGE(L7:L56)</f>
        <v>#DIV/0!</v>
      </c>
      <c r="M58" s="125" t="s">
        <v>23</v>
      </c>
      <c r="N58" s="41" t="s">
        <v>19</v>
      </c>
      <c r="O58" s="37">
        <f>AVERAGE(O7:O56)</f>
        <v>0.7658272727272728</v>
      </c>
      <c r="P58" s="37" t="e">
        <f>AVERAGE(P7:P56)</f>
        <v>#DIV/0!</v>
      </c>
      <c r="Q58" s="37" t="e">
        <f>AVERAGE(Q7:Q56)</f>
        <v>#DIV/0!</v>
      </c>
      <c r="R58" s="49" t="e">
        <f>AVERAGE(R7:R56)</f>
        <v>#DIV/0!</v>
      </c>
      <c r="S58" s="125" t="s">
        <v>23</v>
      </c>
      <c r="T58" s="41" t="s">
        <v>19</v>
      </c>
      <c r="U58" s="37">
        <f>AVERAGE(U7:U56)</f>
        <v>1.0217749999999999</v>
      </c>
      <c r="V58" s="37" t="e">
        <f>AVERAGE(V7:V56)</f>
        <v>#DIV/0!</v>
      </c>
      <c r="W58" s="37" t="e">
        <f>AVERAGE(W7:W56)</f>
        <v>#DIV/0!</v>
      </c>
      <c r="X58" s="49" t="e">
        <f>AVERAGE(X7:X56)</f>
        <v>#DIV/0!</v>
      </c>
      <c r="Y58" s="125" t="s">
        <v>23</v>
      </c>
      <c r="Z58" s="41" t="s">
        <v>19</v>
      </c>
      <c r="AA58" s="37">
        <f>AVERAGE(AA7:AA56)</f>
        <v>0.79025000000000001</v>
      </c>
      <c r="AB58" s="37" t="e">
        <f>AVERAGE(AB7:AB56)</f>
        <v>#DIV/0!</v>
      </c>
      <c r="AC58" s="37" t="e">
        <f>AVERAGE(AC7:AC56)</f>
        <v>#DIV/0!</v>
      </c>
      <c r="AD58" s="49" t="e">
        <f>AVERAGE(AD7:AD56)</f>
        <v>#DIV/0!</v>
      </c>
      <c r="AE58" s="125" t="s">
        <v>23</v>
      </c>
      <c r="AF58" s="41" t="s">
        <v>19</v>
      </c>
      <c r="AG58" s="37">
        <f>AVERAGE(AG7:AG56)</f>
        <v>0.77351428571428571</v>
      </c>
      <c r="AH58" s="37">
        <f>AVERAGE(AH7:AH56)</f>
        <v>1.0680000000000001</v>
      </c>
      <c r="AI58" s="37" t="e">
        <f>AVERAGE(AI7:AI56)</f>
        <v>#DIV/0!</v>
      </c>
      <c r="AJ58" s="49" t="e">
        <f>AVERAGE(AJ7:AJ56)</f>
        <v>#DIV/0!</v>
      </c>
      <c r="AK58" s="125" t="s">
        <v>23</v>
      </c>
      <c r="AL58" s="41" t="s">
        <v>19</v>
      </c>
      <c r="AM58" s="37">
        <f>AVERAGE(AM7:AM56)</f>
        <v>0.62995000000000001</v>
      </c>
      <c r="AN58" s="37">
        <f>AVERAGE(AN7:AN56)</f>
        <v>1.2902499999999999</v>
      </c>
      <c r="AO58" s="37" t="e">
        <f>AVERAGE(AO7:AO56)</f>
        <v>#DIV/0!</v>
      </c>
      <c r="AP58" s="49" t="e">
        <f>AVERAGE(AP7:AP56)</f>
        <v>#DIV/0!</v>
      </c>
      <c r="AQ58" s="125" t="s">
        <v>23</v>
      </c>
      <c r="AR58" s="41" t="s">
        <v>19</v>
      </c>
      <c r="AS58" s="37">
        <f>AVERAGE(AS7:AS56)</f>
        <v>0.39315</v>
      </c>
      <c r="AT58" s="37" t="e">
        <f>AVERAGE(AT7:AT56)</f>
        <v>#DIV/0!</v>
      </c>
      <c r="AU58" s="37" t="e">
        <f>AVERAGE(AU7:AU56)</f>
        <v>#DIV/0!</v>
      </c>
      <c r="AV58" s="49" t="e">
        <f>AVERAGE(AV7:AV56)</f>
        <v>#DIV/0!</v>
      </c>
      <c r="AW58" s="125" t="s">
        <v>23</v>
      </c>
      <c r="AX58" s="41" t="s">
        <v>19</v>
      </c>
      <c r="AY58" s="37">
        <f>AVERAGE(AY7:AY56)</f>
        <v>1.06386</v>
      </c>
      <c r="AZ58" s="37">
        <f>AVERAGE(AZ7:AZ56)</f>
        <v>1.0579999999999998</v>
      </c>
      <c r="BA58" s="37" t="e">
        <f>AVERAGE(BA7:BA56)</f>
        <v>#DIV/0!</v>
      </c>
      <c r="BB58" s="49" t="e">
        <f>AVERAGE(BB7:BB56)</f>
        <v>#DIV/0!</v>
      </c>
      <c r="BC58" s="125" t="s">
        <v>23</v>
      </c>
      <c r="BD58" s="41" t="s">
        <v>19</v>
      </c>
      <c r="BE58" s="37">
        <f>AVERAGE(BE7:BE56)</f>
        <v>1.2068333333333332</v>
      </c>
      <c r="BF58" s="37">
        <f>AVERAGE(BF7:BF56)</f>
        <v>1.1313333333333333</v>
      </c>
      <c r="BG58" s="37" t="e">
        <f>AVERAGE(BG7:BG56)</f>
        <v>#DIV/0!</v>
      </c>
      <c r="BH58" s="49" t="e">
        <f>AVERAGE(BH7:BH56)</f>
        <v>#DIV/0!</v>
      </c>
    </row>
    <row r="59" spans="1:60">
      <c r="A59" s="125"/>
      <c r="B59" s="41" t="s">
        <v>20</v>
      </c>
      <c r="C59" s="37">
        <f>MAX(C7:C56)</f>
        <v>1.1319999999999999</v>
      </c>
      <c r="D59" s="37">
        <f>MAX(D7:D56)</f>
        <v>0</v>
      </c>
      <c r="E59" s="37">
        <f>MAX(E7:E56)</f>
        <v>0</v>
      </c>
      <c r="F59" s="49">
        <f>MAX(F7:F56)</f>
        <v>0</v>
      </c>
      <c r="G59" s="125"/>
      <c r="H59" s="41" t="s">
        <v>20</v>
      </c>
      <c r="I59" s="37">
        <f>MAX(I7:I56)</f>
        <v>1.3879999999999999</v>
      </c>
      <c r="J59" s="37">
        <f>MAX(J7:J56)</f>
        <v>0</v>
      </c>
      <c r="K59" s="37">
        <f>MAX(K7:K56)</f>
        <v>0</v>
      </c>
      <c r="L59" s="49">
        <f>MAX(L7:L56)</f>
        <v>0</v>
      </c>
      <c r="M59" s="125"/>
      <c r="N59" s="41" t="s">
        <v>20</v>
      </c>
      <c r="O59" s="37">
        <f>MAX(O7:O56)</f>
        <v>0.96879999999999999</v>
      </c>
      <c r="P59" s="37">
        <f>MAX(P7:P56)</f>
        <v>0</v>
      </c>
      <c r="Q59" s="37">
        <f>MAX(Q7:Q56)</f>
        <v>0</v>
      </c>
      <c r="R59" s="49">
        <f>MAX(R7:R56)</f>
        <v>0</v>
      </c>
      <c r="S59" s="125"/>
      <c r="T59" s="41" t="s">
        <v>20</v>
      </c>
      <c r="U59" s="37">
        <f>MAX(U7:U56)</f>
        <v>1.1870000000000001</v>
      </c>
      <c r="V59" s="37">
        <f>MAX(V7:V56)</f>
        <v>0</v>
      </c>
      <c r="W59" s="37">
        <f>MAX(W7:W56)</f>
        <v>0</v>
      </c>
      <c r="X59" s="49">
        <f>MAX(X7:X56)</f>
        <v>0</v>
      </c>
      <c r="Y59" s="125"/>
      <c r="Z59" s="41" t="s">
        <v>20</v>
      </c>
      <c r="AA59" s="37">
        <f>MAX(AA7:AA56)</f>
        <v>0.8175</v>
      </c>
      <c r="AB59" s="37">
        <f>MAX(AB7:AB56)</f>
        <v>0</v>
      </c>
      <c r="AC59" s="37">
        <f>MAX(AC7:AC56)</f>
        <v>0</v>
      </c>
      <c r="AD59" s="49">
        <f>MAX(AD7:AD56)</f>
        <v>0</v>
      </c>
      <c r="AE59" s="125"/>
      <c r="AF59" s="41" t="s">
        <v>20</v>
      </c>
      <c r="AG59" s="37">
        <f>MAX(AG7:AG56)</f>
        <v>0.84489999999999998</v>
      </c>
      <c r="AH59" s="37">
        <f>MAX(AH7:AH56)</f>
        <v>1.0680000000000001</v>
      </c>
      <c r="AI59" s="37">
        <f>MAX(AI7:AI56)</f>
        <v>0</v>
      </c>
      <c r="AJ59" s="49">
        <f>MAX(AJ7:AJ56)</f>
        <v>0</v>
      </c>
      <c r="AK59" s="125"/>
      <c r="AL59" s="41" t="s">
        <v>20</v>
      </c>
      <c r="AM59" s="37">
        <f>MAX(AM7:AM56)</f>
        <v>0.64429999999999998</v>
      </c>
      <c r="AN59" s="37">
        <f>MAX(AN7:AN56)</f>
        <v>1.4119999999999999</v>
      </c>
      <c r="AO59" s="37">
        <f>MAX(AO7:AO56)</f>
        <v>0</v>
      </c>
      <c r="AP59" s="49">
        <f>MAX(AP7:AP56)</f>
        <v>0</v>
      </c>
      <c r="AQ59" s="125"/>
      <c r="AR59" s="41" t="s">
        <v>20</v>
      </c>
      <c r="AS59" s="37">
        <f>MAX(AS7:AS56)</f>
        <v>0.39360000000000001</v>
      </c>
      <c r="AT59" s="37">
        <f>MAX(AT7:AT56)</f>
        <v>0</v>
      </c>
      <c r="AU59" s="37">
        <f>MAX(AU7:AU56)</f>
        <v>0</v>
      </c>
      <c r="AV59" s="49">
        <f>MAX(AV7:AV56)</f>
        <v>0</v>
      </c>
      <c r="AW59" s="125"/>
      <c r="AX59" s="41" t="s">
        <v>20</v>
      </c>
      <c r="AY59" s="37">
        <f>MAX(AY7:AY56)</f>
        <v>1.2390000000000001</v>
      </c>
      <c r="AZ59" s="37">
        <f>MAX(AZ7:AZ56)</f>
        <v>1.077</v>
      </c>
      <c r="BA59" s="37">
        <f>MAX(BA7:BA56)</f>
        <v>0</v>
      </c>
      <c r="BB59" s="49">
        <f>MAX(BB7:BB56)</f>
        <v>0</v>
      </c>
      <c r="BC59" s="125"/>
      <c r="BD59" s="41" t="s">
        <v>20</v>
      </c>
      <c r="BE59" s="37">
        <f>MAX(BE7:BE56)</f>
        <v>1.3520000000000001</v>
      </c>
      <c r="BF59" s="37">
        <f>MAX(BF7:BF56)</f>
        <v>1.2949999999999999</v>
      </c>
      <c r="BG59" s="37">
        <f>MAX(BG7:BG56)</f>
        <v>0</v>
      </c>
      <c r="BH59" s="49">
        <f>MAX(BH7:BH56)</f>
        <v>0</v>
      </c>
    </row>
    <row r="60" spans="1:60">
      <c r="A60" s="45"/>
      <c r="B60" s="41" t="s">
        <v>21</v>
      </c>
      <c r="C60" s="37">
        <f>MIN(C7:C56)</f>
        <v>1.0669999999999999</v>
      </c>
      <c r="D60" s="37">
        <f>MIN(D7:D56)</f>
        <v>0</v>
      </c>
      <c r="E60" s="37">
        <f>MIN(E7:E56)</f>
        <v>0</v>
      </c>
      <c r="F60" s="49">
        <f>MIN(F7:F56)</f>
        <v>0</v>
      </c>
      <c r="G60" s="45"/>
      <c r="H60" s="41" t="s">
        <v>21</v>
      </c>
      <c r="I60" s="37">
        <f>MIN(I7:I56)</f>
        <v>1.1040000000000001</v>
      </c>
      <c r="J60" s="37">
        <f>MIN(J7:J56)</f>
        <v>0</v>
      </c>
      <c r="K60" s="37">
        <f>MIN(K7:K56)</f>
        <v>0</v>
      </c>
      <c r="L60" s="49">
        <f>MIN(L7:L56)</f>
        <v>0</v>
      </c>
      <c r="M60" s="45"/>
      <c r="N60" s="41" t="s">
        <v>21</v>
      </c>
      <c r="O60" s="37">
        <f>MIN(O7:O56)</f>
        <v>0.65939999999999999</v>
      </c>
      <c r="P60" s="37">
        <f>MIN(P7:P56)</f>
        <v>0</v>
      </c>
      <c r="Q60" s="37">
        <f>MIN(Q7:Q56)</f>
        <v>0</v>
      </c>
      <c r="R60" s="49">
        <f>MIN(R7:R56)</f>
        <v>0</v>
      </c>
      <c r="S60" s="45"/>
      <c r="T60" s="41" t="s">
        <v>21</v>
      </c>
      <c r="U60" s="37">
        <f>MIN(U7:U56)</f>
        <v>0.89670000000000005</v>
      </c>
      <c r="V60" s="37">
        <f>MIN(V7:V56)</f>
        <v>0</v>
      </c>
      <c r="W60" s="37">
        <f>MIN(W7:W56)</f>
        <v>0</v>
      </c>
      <c r="X60" s="49">
        <f>MIN(X7:X56)</f>
        <v>0</v>
      </c>
      <c r="Y60" s="45"/>
      <c r="Z60" s="41" t="s">
        <v>21</v>
      </c>
      <c r="AA60" s="37">
        <f>MIN(AA7:AA56)</f>
        <v>0.76300000000000001</v>
      </c>
      <c r="AB60" s="37">
        <f>MIN(AB7:AB56)</f>
        <v>0</v>
      </c>
      <c r="AC60" s="37">
        <f>MIN(AC7:AC56)</f>
        <v>0</v>
      </c>
      <c r="AD60" s="49">
        <f>MIN(AD7:AD56)</f>
        <v>0</v>
      </c>
      <c r="AE60" s="45"/>
      <c r="AF60" s="41" t="s">
        <v>21</v>
      </c>
      <c r="AG60" s="37">
        <f>MIN(AG7:AG56)</f>
        <v>0.6825</v>
      </c>
      <c r="AH60" s="37">
        <f>MIN(AH7:AH56)</f>
        <v>1.0680000000000001</v>
      </c>
      <c r="AI60" s="37">
        <f>MIN(AI7:AI56)</f>
        <v>0</v>
      </c>
      <c r="AJ60" s="49">
        <f>MIN(AJ7:AJ56)</f>
        <v>0</v>
      </c>
      <c r="AK60" s="45"/>
      <c r="AL60" s="41" t="s">
        <v>21</v>
      </c>
      <c r="AM60" s="37">
        <f>MIN(AM7:AM56)</f>
        <v>0.61560000000000004</v>
      </c>
      <c r="AN60" s="37">
        <f>MIN(AN7:AN56)</f>
        <v>1.1679999999999999</v>
      </c>
      <c r="AO60" s="37">
        <f>MIN(AO7:AO56)</f>
        <v>0</v>
      </c>
      <c r="AP60" s="49">
        <f>MIN(AP7:AP56)</f>
        <v>0</v>
      </c>
      <c r="AQ60" s="45"/>
      <c r="AR60" s="41" t="s">
        <v>21</v>
      </c>
      <c r="AS60" s="37">
        <f>MIN(AS7:AS56)</f>
        <v>0.39269999999999999</v>
      </c>
      <c r="AT60" s="37">
        <f>MIN(AT7:AT56)</f>
        <v>0</v>
      </c>
      <c r="AU60" s="37">
        <f>MIN(AU7:AU56)</f>
        <v>0</v>
      </c>
      <c r="AV60" s="49">
        <f>MIN(AV7:AV56)</f>
        <v>0</v>
      </c>
      <c r="AW60" s="45"/>
      <c r="AX60" s="41" t="s">
        <v>21</v>
      </c>
      <c r="AY60" s="37">
        <f>MIN(AY7:AY56)</f>
        <v>0.91890000000000005</v>
      </c>
      <c r="AZ60" s="37">
        <f>MIN(AZ7:AZ56)</f>
        <v>1.0389999999999999</v>
      </c>
      <c r="BA60" s="37">
        <f>MIN(BA7:BA56)</f>
        <v>0</v>
      </c>
      <c r="BB60" s="49">
        <f>MIN(BB7:BB56)</f>
        <v>0</v>
      </c>
      <c r="BC60" s="45"/>
      <c r="BD60" s="41" t="s">
        <v>21</v>
      </c>
      <c r="BE60" s="37">
        <f>MIN(BE7:BE56)</f>
        <v>1.079</v>
      </c>
      <c r="BF60" s="37">
        <f>MIN(BF7:BF56)</f>
        <v>1.044</v>
      </c>
      <c r="BG60" s="37">
        <f>MIN(BG7:BG56)</f>
        <v>0</v>
      </c>
      <c r="BH60" s="49">
        <f>MIN(BH7:BH56)</f>
        <v>0</v>
      </c>
    </row>
    <row r="61" spans="1:60" ht="15.75" thickBot="1">
      <c r="A61" s="50"/>
      <c r="B61" s="51" t="s">
        <v>22</v>
      </c>
      <c r="C61" s="90">
        <f>STDEV(C7:C56)</f>
        <v>3.4789845261704304E-2</v>
      </c>
      <c r="D61" s="90" t="e">
        <f>STDEV(D7:D56)</f>
        <v>#DIV/0!</v>
      </c>
      <c r="E61" s="90" t="e">
        <f>STDEV(E7:E56)</f>
        <v>#DIV/0!</v>
      </c>
      <c r="F61" s="91" t="e">
        <f>STDEV(F7:F56)</f>
        <v>#DIV/0!</v>
      </c>
      <c r="G61" s="50"/>
      <c r="H61" s="51" t="s">
        <v>22</v>
      </c>
      <c r="I61" s="90">
        <f>STDEV(I7:I56)</f>
        <v>0.13598406769422161</v>
      </c>
      <c r="J61" s="90" t="e">
        <f>STDEV(J7:J56)</f>
        <v>#DIV/0!</v>
      </c>
      <c r="K61" s="90" t="e">
        <f>STDEV(K7:K56)</f>
        <v>#DIV/0!</v>
      </c>
      <c r="L61" s="91" t="e">
        <f>STDEV(L7:L56)</f>
        <v>#DIV/0!</v>
      </c>
      <c r="M61" s="50"/>
      <c r="N61" s="51" t="s">
        <v>22</v>
      </c>
      <c r="O61" s="90">
        <f>STDEV(O7:O56)</f>
        <v>9.323979934458286E-2</v>
      </c>
      <c r="P61" s="90" t="e">
        <f>STDEV(P7:P56)</f>
        <v>#DIV/0!</v>
      </c>
      <c r="Q61" s="90" t="e">
        <f>STDEV(Q7:Q56)</f>
        <v>#DIV/0!</v>
      </c>
      <c r="R61" s="91" t="e">
        <f>STDEV(R7:R56)</f>
        <v>#DIV/0!</v>
      </c>
      <c r="S61" s="50"/>
      <c r="T61" s="51" t="s">
        <v>22</v>
      </c>
      <c r="U61" s="90">
        <f>STDEV(U7:U56)</f>
        <v>0.14022796618364192</v>
      </c>
      <c r="V61" s="90" t="e">
        <f>STDEV(V7:V56)</f>
        <v>#DIV/0!</v>
      </c>
      <c r="W61" s="90" t="e">
        <f>STDEV(W7:W56)</f>
        <v>#DIV/0!</v>
      </c>
      <c r="X61" s="91" t="e">
        <f>STDEV(X7:X56)</f>
        <v>#DIV/0!</v>
      </c>
      <c r="Y61" s="50"/>
      <c r="Z61" s="51" t="s">
        <v>22</v>
      </c>
      <c r="AA61" s="90">
        <f>STDEV(AA7:AA56)</f>
        <v>3.8537319574666835E-2</v>
      </c>
      <c r="AB61" s="90" t="e">
        <f>STDEV(AB7:AB56)</f>
        <v>#DIV/0!</v>
      </c>
      <c r="AC61" s="90" t="e">
        <f>STDEV(AC7:AC56)</f>
        <v>#DIV/0!</v>
      </c>
      <c r="AD61" s="91" t="e">
        <f>STDEV(AD7:AD56)</f>
        <v>#DIV/0!</v>
      </c>
      <c r="AE61" s="50"/>
      <c r="AF61" s="51" t="s">
        <v>22</v>
      </c>
      <c r="AG61" s="90">
        <f>STDEV(AG7:AG56)</f>
        <v>5.1429674591342962E-2</v>
      </c>
      <c r="AH61" s="90" t="e">
        <f>STDEV(AH7:AH56)</f>
        <v>#DIV/0!</v>
      </c>
      <c r="AI61" s="90" t="e">
        <f>STDEV(AI7:AI56)</f>
        <v>#DIV/0!</v>
      </c>
      <c r="AJ61" s="91" t="e">
        <f>STDEV(AJ7:AJ56)</f>
        <v>#DIV/0!</v>
      </c>
      <c r="AK61" s="50"/>
      <c r="AL61" s="51" t="s">
        <v>22</v>
      </c>
      <c r="AM61" s="90">
        <f>STDEV(AM7:AM56)</f>
        <v>2.0293964620053877E-2</v>
      </c>
      <c r="AN61" s="90">
        <f>STDEV(AN7:AN56)</f>
        <v>0.12258432471840212</v>
      </c>
      <c r="AO61" s="90" t="e">
        <f>STDEV(AO7:AO56)</f>
        <v>#DIV/0!</v>
      </c>
      <c r="AP61" s="91" t="e">
        <f>STDEV(AP7:AP56)</f>
        <v>#DIV/0!</v>
      </c>
      <c r="AQ61" s="50"/>
      <c r="AR61" s="51" t="s">
        <v>22</v>
      </c>
      <c r="AS61" s="90">
        <f>STDEV(AS7:AS56)</f>
        <v>6.3639610306790123E-4</v>
      </c>
      <c r="AT61" s="90" t="e">
        <f>STDEV(AT7:AT56)</f>
        <v>#DIV/0!</v>
      </c>
      <c r="AU61" s="90" t="e">
        <f>STDEV(AU7:AU56)</f>
        <v>#DIV/0!</v>
      </c>
      <c r="AV61" s="91" t="e">
        <f>STDEV(AV7:AV56)</f>
        <v>#DIV/0!</v>
      </c>
      <c r="AW61" s="50"/>
      <c r="AX61" s="51" t="s">
        <v>22</v>
      </c>
      <c r="AY61" s="90">
        <f>STDEV(AY7:AY56)</f>
        <v>0.11513346072179943</v>
      </c>
      <c r="AZ61" s="90">
        <f>STDEV(AZ7:AZ56)</f>
        <v>2.6870057685088829E-2</v>
      </c>
      <c r="BA61" s="90" t="e">
        <f>STDEV(BA7:BA56)</f>
        <v>#DIV/0!</v>
      </c>
      <c r="BB61" s="91" t="e">
        <f>STDEV(BB7:BB56)</f>
        <v>#DIV/0!</v>
      </c>
      <c r="BC61" s="50"/>
      <c r="BD61" s="51" t="s">
        <v>22</v>
      </c>
      <c r="BE61" s="90">
        <f>STDEV(BE7:BE56)</f>
        <v>9.5363340265883473E-2</v>
      </c>
      <c r="BF61" s="90">
        <f>STDEV(BF7:BF56)</f>
        <v>0.1418461607987101</v>
      </c>
      <c r="BG61" s="90" t="e">
        <f>STDEV(BG7:BG56)</f>
        <v>#DIV/0!</v>
      </c>
      <c r="BH61" s="91" t="e">
        <f>STDEV(BH7:BH56)</f>
        <v>#DIV/0!</v>
      </c>
    </row>
    <row r="62" spans="1:60" ht="15.75" thickTop="1"/>
    <row r="63" spans="1:60" ht="15" customHeight="1">
      <c r="C63" t="s">
        <v>99</v>
      </c>
      <c r="I63" t="s">
        <v>98</v>
      </c>
      <c r="U63" t="s">
        <v>96</v>
      </c>
      <c r="AH63" t="s">
        <v>97</v>
      </c>
      <c r="AN63" t="s">
        <v>100</v>
      </c>
      <c r="AZ63" t="s">
        <v>79</v>
      </c>
      <c r="BE63" t="s">
        <v>101</v>
      </c>
    </row>
    <row r="68" spans="1:1" ht="15" customHeight="1"/>
    <row r="73" spans="1:1" ht="15" customHeight="1"/>
    <row r="79" spans="1:1">
      <c r="A79" t="s">
        <v>26</v>
      </c>
    </row>
    <row r="81" spans="1:11">
      <c r="A81" t="s">
        <v>17</v>
      </c>
      <c r="B81" s="52">
        <f>B2</f>
        <v>1692.58</v>
      </c>
      <c r="C81" s="52">
        <f>H2</f>
        <v>1710.08</v>
      </c>
      <c r="D81" s="52">
        <f>N2</f>
        <v>1724.5</v>
      </c>
      <c r="E81" s="52">
        <f>T2</f>
        <v>1738.45</v>
      </c>
      <c r="F81" s="52">
        <f>Z2</f>
        <v>1752.53</v>
      </c>
      <c r="G81" s="52">
        <f>AF2</f>
        <v>1765.07</v>
      </c>
      <c r="H81" s="52">
        <f>AL2</f>
        <v>1779.04</v>
      </c>
      <c r="I81" s="52">
        <f>AR2</f>
        <v>1791.31</v>
      </c>
      <c r="J81" s="52">
        <f>AX2</f>
        <v>1805.38</v>
      </c>
      <c r="K81" s="52">
        <f>BD2</f>
        <v>1820</v>
      </c>
    </row>
    <row r="82" spans="1:11">
      <c r="A82" s="29">
        <v>1</v>
      </c>
      <c r="B82" s="95">
        <v>1.0669999999999999</v>
      </c>
      <c r="C82" s="94">
        <v>1.282</v>
      </c>
      <c r="D82" s="94">
        <v>0.67620000000000002</v>
      </c>
      <c r="E82" s="94">
        <v>0.89670000000000005</v>
      </c>
      <c r="F82" s="94">
        <v>0.76300000000000001</v>
      </c>
      <c r="G82" s="94">
        <v>1.0680000000000001</v>
      </c>
      <c r="H82" s="94">
        <v>1.1679999999999999</v>
      </c>
      <c r="I82" s="94">
        <v>0.39269999999999999</v>
      </c>
      <c r="J82" s="94">
        <v>0.91890000000000005</v>
      </c>
      <c r="K82" s="94">
        <v>1.079</v>
      </c>
    </row>
    <row r="83" spans="1:11">
      <c r="A83" s="29">
        <v>2</v>
      </c>
      <c r="B83" s="95">
        <v>1.0780000000000001</v>
      </c>
      <c r="C83" s="94">
        <v>1.1040000000000001</v>
      </c>
      <c r="D83" s="94">
        <v>0.73519999999999996</v>
      </c>
      <c r="E83" s="94">
        <v>0.91439999999999999</v>
      </c>
      <c r="F83" s="94">
        <v>0.8175</v>
      </c>
      <c r="H83" s="94">
        <v>1.2030000000000001</v>
      </c>
      <c r="I83" s="94">
        <v>0.39360000000000001</v>
      </c>
      <c r="J83" s="94">
        <v>0.93340000000000001</v>
      </c>
      <c r="K83" s="94">
        <v>1.1479999999999999</v>
      </c>
    </row>
    <row r="84" spans="1:11">
      <c r="A84" s="29">
        <v>3</v>
      </c>
      <c r="B84" s="95">
        <v>1.1319999999999999</v>
      </c>
      <c r="C84" s="94">
        <v>1.1200000000000001</v>
      </c>
      <c r="D84" s="94">
        <v>0.73609999999999998</v>
      </c>
      <c r="E84" s="94">
        <v>1.089</v>
      </c>
      <c r="H84" s="94">
        <v>1.3779999999999999</v>
      </c>
      <c r="J84" s="94">
        <v>0.95569999999999999</v>
      </c>
      <c r="K84" s="94">
        <v>1.1850000000000001</v>
      </c>
    </row>
    <row r="85" spans="1:11">
      <c r="A85" s="29">
        <v>4</v>
      </c>
      <c r="C85" s="94">
        <v>1.3879999999999999</v>
      </c>
      <c r="D85" s="94">
        <v>0.7712</v>
      </c>
      <c r="E85" s="94">
        <v>1.1870000000000001</v>
      </c>
      <c r="H85" s="94">
        <v>1.4119999999999999</v>
      </c>
      <c r="J85" s="94">
        <v>0.96460000000000001</v>
      </c>
      <c r="K85" s="94">
        <v>1.206</v>
      </c>
    </row>
    <row r="86" spans="1:11">
      <c r="A86" s="29">
        <v>5</v>
      </c>
      <c r="D86" s="94">
        <v>0.84850000000000003</v>
      </c>
      <c r="J86" s="94">
        <v>1.052</v>
      </c>
      <c r="K86" s="94">
        <v>1.2709999999999999</v>
      </c>
    </row>
    <row r="87" spans="1:11">
      <c r="A87" s="29">
        <v>6</v>
      </c>
      <c r="D87" s="94">
        <v>0.86960000000000004</v>
      </c>
      <c r="J87" s="94">
        <v>1.1200000000000001</v>
      </c>
      <c r="K87" s="94">
        <v>1.3520000000000001</v>
      </c>
    </row>
    <row r="88" spans="1:11">
      <c r="A88" s="29">
        <v>7</v>
      </c>
      <c r="D88" s="94">
        <v>0.96879999999999999</v>
      </c>
      <c r="J88" s="94">
        <v>1.1220000000000001</v>
      </c>
    </row>
    <row r="89" spans="1:11">
      <c r="A89" s="29">
        <v>8</v>
      </c>
      <c r="J89" s="94">
        <v>1.141</v>
      </c>
    </row>
    <row r="90" spans="1:11">
      <c r="A90" s="29">
        <v>9</v>
      </c>
      <c r="J90" s="94">
        <v>1.1919999999999999</v>
      </c>
    </row>
    <row r="91" spans="1:11">
      <c r="A91" s="29">
        <v>10</v>
      </c>
      <c r="J91" s="94">
        <v>1.2390000000000001</v>
      </c>
    </row>
    <row r="92" spans="1:11">
      <c r="A92" s="29">
        <v>11</v>
      </c>
    </row>
    <row r="93" spans="1:11">
      <c r="A93" s="29">
        <v>12</v>
      </c>
    </row>
    <row r="94" spans="1:11">
      <c r="A94" s="29">
        <v>13</v>
      </c>
    </row>
    <row r="95" spans="1:11">
      <c r="A95" s="29">
        <v>14</v>
      </c>
    </row>
    <row r="96" spans="1:11">
      <c r="A96" s="29">
        <v>15</v>
      </c>
    </row>
    <row r="97" spans="1:1">
      <c r="A97" s="29">
        <v>16</v>
      </c>
    </row>
    <row r="98" spans="1:1">
      <c r="A98" s="29">
        <v>17</v>
      </c>
    </row>
    <row r="99" spans="1:1">
      <c r="A99" s="29">
        <v>18</v>
      </c>
    </row>
    <row r="100" spans="1:1">
      <c r="A100" s="29">
        <v>19</v>
      </c>
    </row>
    <row r="101" spans="1:1">
      <c r="A101" s="29">
        <v>20</v>
      </c>
    </row>
    <row r="102" spans="1:1">
      <c r="A102" s="29">
        <v>21</v>
      </c>
    </row>
    <row r="103" spans="1:1">
      <c r="A103" s="29">
        <v>22</v>
      </c>
    </row>
    <row r="104" spans="1:1">
      <c r="A104" s="29">
        <v>23</v>
      </c>
    </row>
    <row r="105" spans="1:1">
      <c r="A105" s="29">
        <v>24</v>
      </c>
    </row>
    <row r="106" spans="1:1">
      <c r="A106" s="29">
        <v>25</v>
      </c>
    </row>
    <row r="107" spans="1:1">
      <c r="A107" s="29">
        <v>26</v>
      </c>
    </row>
    <row r="108" spans="1:1">
      <c r="A108" s="29">
        <v>27</v>
      </c>
    </row>
    <row r="109" spans="1:1">
      <c r="A109" s="29">
        <v>28</v>
      </c>
    </row>
    <row r="110" spans="1:1">
      <c r="A110" s="29">
        <v>29</v>
      </c>
    </row>
    <row r="111" spans="1:1">
      <c r="A111" s="29">
        <v>30</v>
      </c>
    </row>
    <row r="112" spans="1:1">
      <c r="A112" s="29">
        <v>31</v>
      </c>
    </row>
    <row r="113" spans="1:1">
      <c r="A113" s="29">
        <v>32</v>
      </c>
    </row>
    <row r="114" spans="1:1">
      <c r="A114" s="29">
        <v>33</v>
      </c>
    </row>
    <row r="115" spans="1:1">
      <c r="A115" s="29">
        <v>34</v>
      </c>
    </row>
    <row r="116" spans="1:1">
      <c r="A116" s="29">
        <v>35</v>
      </c>
    </row>
    <row r="117" spans="1:1">
      <c r="A117" s="29">
        <v>36</v>
      </c>
    </row>
    <row r="118" spans="1:1">
      <c r="A118" s="29">
        <v>37</v>
      </c>
    </row>
    <row r="119" spans="1:1">
      <c r="A119" s="29">
        <v>38</v>
      </c>
    </row>
    <row r="120" spans="1:1">
      <c r="A120" s="29">
        <v>39</v>
      </c>
    </row>
    <row r="121" spans="1:1">
      <c r="A121" s="29">
        <v>40</v>
      </c>
    </row>
    <row r="122" spans="1:1">
      <c r="A122" s="29">
        <v>41</v>
      </c>
    </row>
    <row r="123" spans="1:1">
      <c r="A123" s="29">
        <v>42</v>
      </c>
    </row>
    <row r="124" spans="1:1">
      <c r="A124" s="29">
        <v>43</v>
      </c>
    </row>
    <row r="125" spans="1:1">
      <c r="A125" s="29">
        <v>44</v>
      </c>
    </row>
    <row r="126" spans="1:1">
      <c r="A126" s="29">
        <v>45</v>
      </c>
    </row>
    <row r="127" spans="1:1">
      <c r="A127" s="29">
        <v>46</v>
      </c>
    </row>
    <row r="128" spans="1:1">
      <c r="A128" s="29">
        <v>47</v>
      </c>
    </row>
    <row r="129" spans="1:1">
      <c r="A129" s="29">
        <v>48</v>
      </c>
    </row>
    <row r="130" spans="1:1">
      <c r="A130" s="29">
        <v>49</v>
      </c>
    </row>
    <row r="131" spans="1:1">
      <c r="A131" s="57">
        <v>50</v>
      </c>
    </row>
  </sheetData>
  <mergeCells count="10">
    <mergeCell ref="A58:A59"/>
    <mergeCell ref="G58:G59"/>
    <mergeCell ref="M58:M59"/>
    <mergeCell ref="S58:S59"/>
    <mergeCell ref="BC58:BC59"/>
    <mergeCell ref="Y58:Y59"/>
    <mergeCell ref="AE58:AE59"/>
    <mergeCell ref="AK58:AK59"/>
    <mergeCell ref="AQ58:AQ59"/>
    <mergeCell ref="AW58:AW59"/>
  </mergeCells>
  <phoneticPr fontId="10" type="noConversion"/>
  <pageMargins left="0.75" right="0.75" top="1" bottom="1" header="0.5" footer="0.5"/>
  <headerFooter alignWithMargins="0"/>
</worksheet>
</file>

<file path=xl/worksheets/sheet10.xml><?xml version="1.0" encoding="utf-8"?>
<worksheet xmlns="http://schemas.openxmlformats.org/spreadsheetml/2006/main" xmlns:r="http://schemas.openxmlformats.org/officeDocument/2006/relationships">
  <sheetPr codeName="Sheet10"/>
  <dimension ref="A1:S46"/>
  <sheetViews>
    <sheetView view="pageBreakPreview" topLeftCell="A16" zoomScale="80" zoomScaleNormal="100" zoomScaleSheetLayoutView="80" workbookViewId="0">
      <selection activeCell="V42" sqref="V42"/>
    </sheetView>
  </sheetViews>
  <sheetFormatPr defaultRowHeight="15"/>
  <cols>
    <col min="1" max="1" width="14" bestFit="1" customWidth="1"/>
    <col min="2" max="2" width="9.5703125" bestFit="1" customWidth="1"/>
    <col min="4" max="4" width="0.7109375" customWidth="1"/>
    <col min="5" max="5" width="5.42578125" customWidth="1"/>
    <col min="7" max="7" width="12.28515625" bestFit="1" customWidth="1"/>
    <col min="9" max="9" width="0.7109375" customWidth="1"/>
  </cols>
  <sheetData>
    <row r="1" spans="1:19">
      <c r="A1" s="2"/>
      <c r="B1" s="2"/>
      <c r="C1" s="2"/>
      <c r="D1" s="2"/>
      <c r="E1" s="2"/>
      <c r="F1" s="2"/>
      <c r="G1" s="2"/>
      <c r="H1" s="2"/>
      <c r="I1" s="2"/>
      <c r="J1" s="2"/>
      <c r="K1" s="2"/>
      <c r="L1" s="2"/>
      <c r="M1" s="2"/>
      <c r="N1" s="2"/>
    </row>
    <row r="2" spans="1:19" ht="24.75" customHeight="1">
      <c r="B2" s="63" t="str">
        <f ca="1">Database!A14</f>
        <v xml:space="preserve">Plate 7 A-D  </v>
      </c>
      <c r="C2" s="31" t="str">
        <f ca="1">Database!B3</f>
        <v>Vitrinite Reflectance Measurements, Histogram and Images</v>
      </c>
      <c r="D2" s="31"/>
      <c r="E2" s="32"/>
      <c r="F2" s="32"/>
      <c r="G2" s="32"/>
      <c r="H2" s="32"/>
      <c r="I2" s="32"/>
      <c r="J2" s="32"/>
      <c r="K2" s="32"/>
      <c r="L2" s="33"/>
      <c r="M2" s="33"/>
    </row>
    <row r="3" spans="1:19">
      <c r="H3" s="2"/>
      <c r="I3" s="2"/>
      <c r="J3" s="2"/>
      <c r="K3" s="2"/>
      <c r="L3" s="2"/>
      <c r="M3" s="3"/>
      <c r="N3" s="2"/>
    </row>
    <row r="4" spans="1:19" ht="15.75">
      <c r="A4" s="4" t="s">
        <v>0</v>
      </c>
      <c r="B4" s="6" t="str">
        <f ca="1">Database!C1</f>
        <v>Husky Energy</v>
      </c>
      <c r="E4" s="5"/>
      <c r="F4" s="5"/>
      <c r="G4" s="2"/>
      <c r="H4" s="7"/>
      <c r="I4" s="7"/>
      <c r="J4" s="2"/>
      <c r="K4" s="8"/>
      <c r="L4" s="9"/>
      <c r="M4" s="10"/>
      <c r="N4" s="11"/>
    </row>
    <row r="5" spans="1:19" ht="15.75">
      <c r="A5" s="4" t="s">
        <v>13</v>
      </c>
      <c r="B5" s="6" t="str">
        <f ca="1">Database!C14</f>
        <v>Canol</v>
      </c>
      <c r="E5" s="5"/>
      <c r="F5" s="5"/>
      <c r="G5" s="5"/>
      <c r="H5" s="7"/>
      <c r="I5" s="7"/>
      <c r="J5" s="30" t="s">
        <v>9</v>
      </c>
      <c r="K5" s="14"/>
    </row>
    <row r="6" spans="1:19" ht="15.75">
      <c r="A6" s="4" t="s">
        <v>4</v>
      </c>
      <c r="B6" s="6" t="str">
        <f ca="1">Database!B14</f>
        <v>Canada</v>
      </c>
      <c r="E6" s="5"/>
      <c r="F6" s="5"/>
      <c r="G6" s="5"/>
      <c r="H6" s="7"/>
      <c r="I6" s="7"/>
      <c r="J6" s="89">
        <f ca="1">Database!H14</f>
        <v>1.1679999999999999</v>
      </c>
      <c r="K6" s="89">
        <f ca="1">Database!I14</f>
        <v>1.2030000000000001</v>
      </c>
      <c r="L6" s="89">
        <f ca="1">Database!J14</f>
        <v>1.3779999999999999</v>
      </c>
      <c r="M6" s="89">
        <f ca="1">Database!K14</f>
        <v>1.4119999999999999</v>
      </c>
      <c r="N6" s="89"/>
      <c r="O6" s="89"/>
      <c r="P6" s="89"/>
      <c r="Q6" s="89"/>
      <c r="R6" s="89"/>
      <c r="S6" s="89"/>
    </row>
    <row r="7" spans="1:19" ht="15.75">
      <c r="A7" s="4" t="s">
        <v>77</v>
      </c>
      <c r="B7" s="118">
        <f ca="1">Database!D14</f>
        <v>1779.04</v>
      </c>
      <c r="C7" s="12"/>
      <c r="D7" s="12"/>
      <c r="E7" s="13" t="s">
        <v>15</v>
      </c>
      <c r="F7" s="15" t="str">
        <f ca="1">Database!E14</f>
        <v>Little Bear N-9</v>
      </c>
      <c r="G7" s="5"/>
      <c r="J7" s="89"/>
      <c r="K7" s="89"/>
      <c r="L7" s="89"/>
      <c r="M7" s="89"/>
      <c r="N7" s="89"/>
      <c r="O7" s="89"/>
      <c r="P7" s="89"/>
      <c r="Q7" s="89"/>
      <c r="R7" s="89"/>
      <c r="S7" s="89"/>
    </row>
    <row r="8" spans="1:19" ht="15.75" customHeight="1">
      <c r="A8" s="16" t="s">
        <v>5</v>
      </c>
      <c r="B8" s="17"/>
      <c r="C8" s="65">
        <f>MIN(J6:S10)</f>
        <v>1.1679999999999999</v>
      </c>
      <c r="D8" s="59"/>
      <c r="E8" s="131" t="s">
        <v>76</v>
      </c>
      <c r="F8" s="132"/>
      <c r="G8" s="132"/>
      <c r="H8" s="132"/>
      <c r="I8" s="58"/>
      <c r="J8" s="89"/>
      <c r="K8" s="89"/>
      <c r="L8" s="89"/>
      <c r="M8" s="89"/>
      <c r="N8" s="89"/>
      <c r="O8" s="89"/>
      <c r="P8" s="89"/>
      <c r="Q8" s="89"/>
      <c r="R8" s="89"/>
      <c r="S8" s="89"/>
    </row>
    <row r="9" spans="1:19" ht="15.75">
      <c r="A9" s="18" t="s">
        <v>6</v>
      </c>
      <c r="B9" s="19"/>
      <c r="C9" s="65">
        <f>MAX(J6:S10)</f>
        <v>1.4119999999999999</v>
      </c>
      <c r="D9" s="59"/>
      <c r="E9" s="131"/>
      <c r="F9" s="132"/>
      <c r="G9" s="132"/>
      <c r="H9" s="132"/>
      <c r="I9" s="58"/>
      <c r="J9" s="89"/>
      <c r="K9" s="89"/>
      <c r="L9" s="89"/>
      <c r="M9" s="89"/>
      <c r="N9" s="89"/>
      <c r="O9" s="89"/>
      <c r="P9" s="89"/>
      <c r="Q9" s="89"/>
      <c r="R9" s="89"/>
      <c r="S9" s="89"/>
    </row>
    <row r="10" spans="1:19" ht="15.75">
      <c r="A10" s="18" t="s">
        <v>7</v>
      </c>
      <c r="B10" s="19"/>
      <c r="C10" s="66">
        <f>AVERAGE(J6:S10)</f>
        <v>1.2902499999999999</v>
      </c>
      <c r="D10" s="60"/>
      <c r="E10" s="131"/>
      <c r="F10" s="132"/>
      <c r="G10" s="132"/>
      <c r="H10" s="132"/>
      <c r="I10" s="58"/>
      <c r="J10" s="89"/>
      <c r="K10" s="89"/>
      <c r="L10" s="89"/>
      <c r="M10" s="89"/>
      <c r="N10" s="89"/>
      <c r="O10" s="89"/>
      <c r="P10" s="89"/>
      <c r="Q10" s="89"/>
      <c r="R10" s="89"/>
      <c r="S10" s="89"/>
    </row>
    <row r="11" spans="1:19" ht="15.75">
      <c r="A11" s="18" t="s">
        <v>12</v>
      </c>
      <c r="B11" s="19"/>
      <c r="C11" s="67">
        <f>COUNT(J6:S10)</f>
        <v>4</v>
      </c>
      <c r="D11" s="61"/>
      <c r="E11" s="131"/>
      <c r="F11" s="132"/>
      <c r="G11" s="132"/>
      <c r="H11" s="132"/>
      <c r="I11" s="58"/>
      <c r="O11" t="s">
        <v>49</v>
      </c>
    </row>
    <row r="12" spans="1:19" ht="15.75">
      <c r="A12" s="20" t="s">
        <v>8</v>
      </c>
      <c r="B12" s="21"/>
      <c r="C12" s="65">
        <f>STDEV(J6:S10)</f>
        <v>0.12258432471840264</v>
      </c>
      <c r="D12" s="59"/>
      <c r="E12" s="131"/>
      <c r="F12" s="132"/>
      <c r="G12" s="132"/>
      <c r="H12" s="132"/>
      <c r="I12" s="58"/>
    </row>
    <row r="13" spans="1:19">
      <c r="A13" s="38"/>
      <c r="B13" s="38"/>
      <c r="C13" s="38"/>
      <c r="D13" s="38"/>
    </row>
    <row r="33" spans="1:11" ht="16.5" customHeight="1">
      <c r="A33" s="53"/>
      <c r="B33" s="56"/>
      <c r="C33" s="56"/>
      <c r="D33" s="56"/>
      <c r="E33" s="56"/>
      <c r="F33" s="54"/>
      <c r="G33" s="55"/>
      <c r="H33" s="55"/>
      <c r="I33" s="55"/>
      <c r="J33" s="55"/>
      <c r="K33" s="55"/>
    </row>
    <row r="34" spans="1:11">
      <c r="A34" s="56"/>
      <c r="B34" s="56"/>
      <c r="C34" s="56"/>
      <c r="D34" s="56"/>
      <c r="E34" s="56"/>
      <c r="F34" s="55"/>
      <c r="G34" s="55"/>
      <c r="H34" s="55"/>
      <c r="I34" s="55"/>
      <c r="J34" s="55"/>
      <c r="K34" s="55"/>
    </row>
    <row r="35" spans="1:11">
      <c r="A35" s="56"/>
      <c r="B35" s="56"/>
      <c r="C35" s="56"/>
      <c r="D35" s="56"/>
      <c r="E35" s="56"/>
      <c r="F35" s="55"/>
      <c r="G35" s="55"/>
      <c r="H35" s="55"/>
      <c r="I35" s="55"/>
      <c r="J35" s="55"/>
      <c r="K35" s="55"/>
    </row>
    <row r="36" spans="1:11">
      <c r="A36" s="56"/>
      <c r="B36" s="56"/>
      <c r="C36" s="56"/>
      <c r="D36" s="56"/>
      <c r="E36" s="56"/>
      <c r="F36" s="55"/>
      <c r="G36" s="55"/>
      <c r="H36" s="55"/>
      <c r="I36" s="55"/>
      <c r="J36" s="55"/>
      <c r="K36" s="55"/>
    </row>
    <row r="37" spans="1:11">
      <c r="A37" s="56"/>
      <c r="B37" s="56"/>
      <c r="C37" s="56"/>
      <c r="D37" s="56"/>
      <c r="E37" s="56"/>
      <c r="F37" s="55"/>
      <c r="G37" s="55"/>
      <c r="H37" s="55"/>
      <c r="I37" s="55"/>
      <c r="J37" s="55"/>
      <c r="K37" s="55"/>
    </row>
    <row r="38" spans="1:11">
      <c r="A38" s="56"/>
      <c r="B38" s="56"/>
      <c r="C38" s="56"/>
      <c r="D38" s="56"/>
      <c r="E38" s="56"/>
      <c r="F38" s="55"/>
      <c r="G38" s="55"/>
      <c r="H38" s="55"/>
      <c r="I38" s="55"/>
      <c r="J38" s="55"/>
      <c r="K38" s="55"/>
    </row>
    <row r="39" spans="1:11">
      <c r="A39" s="56"/>
      <c r="B39" s="56"/>
      <c r="C39" s="56"/>
      <c r="D39" s="56"/>
      <c r="E39" s="56"/>
      <c r="F39" s="55"/>
      <c r="G39" s="55"/>
      <c r="H39" s="55"/>
      <c r="I39" s="55"/>
      <c r="J39" s="55"/>
      <c r="K39" s="55"/>
    </row>
    <row r="40" spans="1:11">
      <c r="A40" s="56"/>
      <c r="B40" s="56"/>
      <c r="C40" s="56"/>
      <c r="D40" s="56"/>
      <c r="E40" s="56"/>
      <c r="F40" s="55"/>
      <c r="G40" s="55"/>
      <c r="H40" s="55"/>
      <c r="I40" s="55"/>
      <c r="J40" s="55"/>
      <c r="K40" s="55"/>
    </row>
    <row r="41" spans="1:11">
      <c r="A41" s="56"/>
      <c r="B41" s="56"/>
      <c r="C41" s="56"/>
      <c r="D41" s="56"/>
      <c r="E41" s="56"/>
      <c r="F41" s="55"/>
      <c r="G41" s="55"/>
      <c r="H41" s="55"/>
      <c r="I41" s="55"/>
      <c r="J41" s="55"/>
      <c r="K41" s="55"/>
    </row>
    <row r="42" spans="1:11">
      <c r="A42" s="56"/>
      <c r="B42" s="56"/>
      <c r="C42" s="56"/>
      <c r="D42" s="56"/>
      <c r="E42" s="56"/>
      <c r="F42" s="55"/>
      <c r="G42" s="55"/>
      <c r="H42" s="55"/>
      <c r="I42" s="55"/>
      <c r="J42" s="55"/>
      <c r="K42" s="55"/>
    </row>
    <row r="43" spans="1:11">
      <c r="A43" s="56"/>
      <c r="B43" s="56"/>
      <c r="C43" s="56"/>
      <c r="D43" s="56"/>
      <c r="E43" s="56"/>
      <c r="F43" s="55"/>
      <c r="G43" s="55"/>
      <c r="H43" s="55"/>
      <c r="I43" s="55"/>
      <c r="J43" s="55"/>
      <c r="K43" s="55"/>
    </row>
    <row r="44" spans="1:11">
      <c r="A44" s="56"/>
      <c r="B44" s="56"/>
      <c r="C44" s="56"/>
      <c r="D44" s="56"/>
      <c r="E44" s="56"/>
      <c r="F44" s="55"/>
      <c r="G44" s="55"/>
      <c r="H44" s="55"/>
      <c r="I44" s="55"/>
      <c r="J44" s="55"/>
      <c r="K44" s="55"/>
    </row>
    <row r="45" spans="1:11">
      <c r="A45" s="56"/>
      <c r="B45" s="56"/>
      <c r="C45" s="56"/>
      <c r="D45" s="56"/>
      <c r="E45" s="56"/>
      <c r="F45" s="55"/>
      <c r="G45" s="55"/>
      <c r="H45" s="55"/>
      <c r="I45" s="55"/>
      <c r="J45" s="55"/>
      <c r="K45" s="55"/>
    </row>
    <row r="46" spans="1:11">
      <c r="A46" s="56"/>
      <c r="B46" s="56"/>
      <c r="C46" s="56"/>
      <c r="D46" s="56"/>
      <c r="E46" s="56"/>
      <c r="F46" s="55"/>
      <c r="G46" s="55"/>
      <c r="H46" s="55"/>
      <c r="I46" s="55"/>
      <c r="J46" s="55"/>
      <c r="K46" s="55"/>
    </row>
  </sheetData>
  <mergeCells count="1">
    <mergeCell ref="E8:H12"/>
  </mergeCells>
  <phoneticPr fontId="10" type="noConversion"/>
  <printOptions verticalCentered="1"/>
  <pageMargins left="1.06" right="1.06" top="0.59" bottom="0.55000000000000004" header="0.5" footer="0.5"/>
  <pageSetup scale="70" orientation="landscape" r:id="rId1"/>
  <headerFooter alignWithMargins="0"/>
  <drawing r:id="rId2"/>
  <legacyDrawing r:id="rId3"/>
</worksheet>
</file>

<file path=xl/worksheets/sheet11.xml><?xml version="1.0" encoding="utf-8"?>
<worksheet xmlns="http://schemas.openxmlformats.org/spreadsheetml/2006/main" xmlns:r="http://schemas.openxmlformats.org/officeDocument/2006/relationships">
  <sheetPr codeName="Sheet11"/>
  <dimension ref="A1:S46"/>
  <sheetViews>
    <sheetView view="pageBreakPreview" topLeftCell="A15" zoomScale="80" zoomScaleNormal="100" zoomScaleSheetLayoutView="80" workbookViewId="0">
      <selection activeCell="N33" sqref="N33"/>
    </sheetView>
  </sheetViews>
  <sheetFormatPr defaultRowHeight="15"/>
  <cols>
    <col min="1" max="1" width="14" bestFit="1" customWidth="1"/>
    <col min="2" max="2" width="9.5703125" bestFit="1" customWidth="1"/>
    <col min="4" max="4" width="0.7109375" customWidth="1"/>
    <col min="5" max="5" width="5.42578125" customWidth="1"/>
    <col min="7" max="7" width="12.28515625" bestFit="1" customWidth="1"/>
    <col min="9" max="9" width="0.7109375" customWidth="1"/>
  </cols>
  <sheetData>
    <row r="1" spans="1:19">
      <c r="A1" s="2"/>
      <c r="B1" s="2"/>
      <c r="C1" s="2"/>
      <c r="D1" s="2"/>
      <c r="E1" s="2"/>
      <c r="F1" s="2"/>
      <c r="G1" s="2"/>
      <c r="H1" s="2"/>
      <c r="I1" s="2"/>
      <c r="J1" s="2"/>
      <c r="K1" s="2"/>
      <c r="L1" s="2"/>
      <c r="M1" s="2"/>
      <c r="N1" s="2"/>
    </row>
    <row r="2" spans="1:19" ht="24.75" customHeight="1">
      <c r="B2" s="63" t="str">
        <f ca="1">Database!A15</f>
        <v xml:space="preserve">Plate 8 A-D  </v>
      </c>
      <c r="C2" s="31" t="str">
        <f ca="1">Database!B3</f>
        <v>Vitrinite Reflectance Measurements, Histogram and Images</v>
      </c>
      <c r="D2" s="31"/>
      <c r="E2" s="32"/>
      <c r="F2" s="32"/>
      <c r="G2" s="32"/>
      <c r="H2" s="32"/>
      <c r="I2" s="32"/>
      <c r="J2" s="32"/>
      <c r="K2" s="32"/>
      <c r="L2" s="33"/>
      <c r="M2" s="33"/>
    </row>
    <row r="3" spans="1:19">
      <c r="H3" s="2"/>
      <c r="I3" s="2"/>
      <c r="J3" s="2"/>
      <c r="K3" s="2"/>
      <c r="L3" s="2"/>
      <c r="M3" s="3"/>
      <c r="N3" s="2"/>
    </row>
    <row r="4" spans="1:19" ht="15.75">
      <c r="A4" s="4" t="s">
        <v>0</v>
      </c>
      <c r="B4" s="6" t="str">
        <f ca="1">Database!C1</f>
        <v>Husky Energy</v>
      </c>
      <c r="E4" s="5"/>
      <c r="F4" s="5"/>
      <c r="G4" s="2"/>
      <c r="H4" s="7"/>
      <c r="I4" s="7"/>
      <c r="J4" s="2"/>
      <c r="K4" s="8"/>
      <c r="L4" s="9"/>
      <c r="M4" s="10"/>
      <c r="N4" s="11"/>
    </row>
    <row r="5" spans="1:19" ht="15.75">
      <c r="A5" s="4" t="s">
        <v>13</v>
      </c>
      <c r="B5" s="6" t="str">
        <f ca="1">Database!C15</f>
        <v>Canol</v>
      </c>
      <c r="E5" s="5"/>
      <c r="F5" s="5"/>
      <c r="G5" s="5"/>
      <c r="H5" s="7"/>
      <c r="I5" s="7"/>
      <c r="J5" s="30" t="s">
        <v>9</v>
      </c>
      <c r="K5" s="14"/>
    </row>
    <row r="6" spans="1:19" ht="15.75">
      <c r="A6" s="4" t="s">
        <v>4</v>
      </c>
      <c r="B6" s="6" t="str">
        <f ca="1">Database!B15</f>
        <v>Canada</v>
      </c>
      <c r="E6" s="5"/>
      <c r="F6" s="5"/>
      <c r="G6" s="5"/>
      <c r="H6" s="7"/>
      <c r="I6" s="7"/>
      <c r="J6" s="89">
        <f ca="1">Database!H15</f>
        <v>0.39269999999999999</v>
      </c>
      <c r="K6" s="89">
        <f ca="1">Database!I15</f>
        <v>0.39360000000000001</v>
      </c>
      <c r="L6" s="89"/>
      <c r="M6" s="89"/>
      <c r="N6" s="89"/>
      <c r="O6" s="89"/>
      <c r="P6" s="89"/>
      <c r="Q6" s="89"/>
      <c r="R6" s="89"/>
      <c r="S6" s="89"/>
    </row>
    <row r="7" spans="1:19" ht="15.75">
      <c r="A7" s="4" t="s">
        <v>77</v>
      </c>
      <c r="B7" s="118">
        <f ca="1">Database!D15</f>
        <v>1791.31</v>
      </c>
      <c r="C7" s="12"/>
      <c r="D7" s="12"/>
      <c r="E7" s="13" t="s">
        <v>15</v>
      </c>
      <c r="F7" s="15" t="str">
        <f ca="1">Database!E15</f>
        <v>Little Bear N-9</v>
      </c>
      <c r="G7" s="5"/>
      <c r="J7" s="89"/>
      <c r="K7" s="89"/>
      <c r="L7" s="89"/>
      <c r="M7" s="89"/>
      <c r="N7" s="89"/>
      <c r="O7" s="89"/>
      <c r="P7" s="89"/>
      <c r="Q7" s="89"/>
      <c r="R7" s="89"/>
      <c r="S7" s="89"/>
    </row>
    <row r="8" spans="1:19" ht="15.75">
      <c r="A8" s="16" t="s">
        <v>5</v>
      </c>
      <c r="B8" s="17"/>
      <c r="C8" s="65">
        <f>MIN(J6:S10)</f>
        <v>0.39269999999999999</v>
      </c>
      <c r="D8" s="68"/>
      <c r="E8" s="131" t="s">
        <v>78</v>
      </c>
      <c r="F8" s="132"/>
      <c r="G8" s="132"/>
      <c r="H8" s="132"/>
      <c r="I8" s="58"/>
      <c r="J8" s="89"/>
      <c r="K8" s="89"/>
      <c r="L8" s="89"/>
      <c r="M8" s="89"/>
      <c r="N8" s="89"/>
      <c r="O8" s="89"/>
      <c r="P8" s="89"/>
      <c r="Q8" s="89"/>
      <c r="R8" s="89"/>
      <c r="S8" s="89"/>
    </row>
    <row r="9" spans="1:19" ht="15.75">
      <c r="A9" s="18" t="s">
        <v>6</v>
      </c>
      <c r="B9" s="19"/>
      <c r="C9" s="65">
        <f>MAX(J6:S10)</f>
        <v>0.39360000000000001</v>
      </c>
      <c r="D9" s="68"/>
      <c r="E9" s="131"/>
      <c r="F9" s="132"/>
      <c r="G9" s="132"/>
      <c r="H9" s="132"/>
      <c r="I9" s="58"/>
      <c r="J9" s="89"/>
      <c r="K9" s="89"/>
      <c r="L9" s="89"/>
      <c r="M9" s="89"/>
      <c r="N9" s="89"/>
      <c r="O9" s="89"/>
      <c r="P9" s="89"/>
      <c r="Q9" s="89"/>
      <c r="R9" s="89"/>
      <c r="S9" s="89"/>
    </row>
    <row r="10" spans="1:19" ht="15.75">
      <c r="A10" s="18" t="s">
        <v>7</v>
      </c>
      <c r="B10" s="19"/>
      <c r="C10" s="66">
        <f>AVERAGE(J6:S10)</f>
        <v>0.39315</v>
      </c>
      <c r="D10" s="60"/>
      <c r="E10" s="131"/>
      <c r="F10" s="132"/>
      <c r="G10" s="132"/>
      <c r="H10" s="132"/>
      <c r="I10" s="58"/>
      <c r="J10" s="89"/>
      <c r="K10" s="89"/>
      <c r="L10" s="89"/>
      <c r="M10" s="89"/>
      <c r="N10" s="89"/>
      <c r="O10" s="89"/>
      <c r="P10" s="89"/>
      <c r="Q10" s="89"/>
      <c r="R10" s="89"/>
      <c r="S10" s="89"/>
    </row>
    <row r="11" spans="1:19" ht="15.75">
      <c r="A11" s="18" t="s">
        <v>12</v>
      </c>
      <c r="B11" s="19"/>
      <c r="C11" s="67">
        <f>COUNT(J6:S10)</f>
        <v>2</v>
      </c>
      <c r="D11" s="69"/>
      <c r="E11" s="131"/>
      <c r="F11" s="132"/>
      <c r="G11" s="132"/>
      <c r="H11" s="132"/>
      <c r="I11" s="58"/>
      <c r="O11" t="s">
        <v>49</v>
      </c>
    </row>
    <row r="12" spans="1:19" ht="15.75">
      <c r="A12" s="20" t="s">
        <v>8</v>
      </c>
      <c r="B12" s="21"/>
      <c r="C12" s="65">
        <f>STDEV(J6:S10)</f>
        <v>6.3639610306790123E-4</v>
      </c>
      <c r="D12" s="68"/>
      <c r="E12" s="131"/>
      <c r="F12" s="132"/>
      <c r="G12" s="132"/>
      <c r="H12" s="132"/>
      <c r="I12" s="58"/>
    </row>
    <row r="13" spans="1:19">
      <c r="A13" s="38"/>
      <c r="B13" s="38"/>
      <c r="C13" s="38"/>
      <c r="D13" s="38"/>
    </row>
    <row r="33" spans="1:11" ht="16.5" customHeight="1">
      <c r="A33" s="53"/>
      <c r="B33" s="56"/>
      <c r="C33" s="56"/>
      <c r="D33" s="56"/>
      <c r="E33" s="56"/>
      <c r="F33" s="54"/>
      <c r="G33" s="55"/>
      <c r="H33" s="55"/>
      <c r="I33" s="55"/>
      <c r="J33" s="55"/>
      <c r="K33" s="55"/>
    </row>
    <row r="34" spans="1:11">
      <c r="A34" s="56"/>
      <c r="B34" s="56"/>
      <c r="C34" s="56"/>
      <c r="D34" s="56"/>
      <c r="E34" s="56"/>
      <c r="F34" s="55"/>
      <c r="G34" s="55"/>
      <c r="H34" s="55"/>
      <c r="I34" s="55"/>
      <c r="J34" s="55"/>
      <c r="K34" s="55"/>
    </row>
    <row r="35" spans="1:11">
      <c r="A35" s="56"/>
      <c r="B35" s="56"/>
      <c r="C35" s="56"/>
      <c r="D35" s="56"/>
      <c r="E35" s="56"/>
      <c r="F35" s="55"/>
      <c r="G35" s="55"/>
      <c r="H35" s="55"/>
      <c r="I35" s="55"/>
      <c r="J35" s="55"/>
      <c r="K35" s="55"/>
    </row>
    <row r="36" spans="1:11">
      <c r="A36" s="56"/>
      <c r="B36" s="56"/>
      <c r="C36" s="56"/>
      <c r="D36" s="56"/>
      <c r="E36" s="56"/>
      <c r="F36" s="55"/>
      <c r="G36" s="55"/>
      <c r="H36" s="55"/>
      <c r="I36" s="55"/>
      <c r="J36" s="55"/>
      <c r="K36" s="55"/>
    </row>
    <row r="37" spans="1:11">
      <c r="A37" s="56"/>
      <c r="B37" s="56"/>
      <c r="C37" s="56"/>
      <c r="D37" s="56"/>
      <c r="E37" s="56"/>
      <c r="F37" s="55"/>
      <c r="G37" s="55"/>
      <c r="H37" s="55"/>
      <c r="I37" s="55"/>
      <c r="J37" s="55"/>
      <c r="K37" s="55"/>
    </row>
    <row r="38" spans="1:11">
      <c r="A38" s="56"/>
      <c r="B38" s="56"/>
      <c r="C38" s="56"/>
      <c r="D38" s="56"/>
      <c r="E38" s="56"/>
      <c r="F38" s="55"/>
      <c r="G38" s="55"/>
      <c r="H38" s="55"/>
      <c r="I38" s="55"/>
      <c r="J38" s="55"/>
      <c r="K38" s="55"/>
    </row>
    <row r="39" spans="1:11">
      <c r="A39" s="56"/>
      <c r="B39" s="56"/>
      <c r="C39" s="56"/>
      <c r="D39" s="56"/>
      <c r="E39" s="56"/>
      <c r="F39" s="55"/>
      <c r="G39" s="55"/>
      <c r="H39" s="55"/>
      <c r="I39" s="55"/>
      <c r="J39" s="55"/>
      <c r="K39" s="55"/>
    </row>
    <row r="40" spans="1:11">
      <c r="A40" s="56"/>
      <c r="B40" s="56"/>
      <c r="C40" s="56"/>
      <c r="D40" s="56"/>
      <c r="E40" s="56"/>
      <c r="F40" s="55"/>
      <c r="G40" s="55"/>
      <c r="H40" s="55"/>
      <c r="I40" s="55"/>
      <c r="J40" s="55"/>
      <c r="K40" s="55"/>
    </row>
    <row r="41" spans="1:11">
      <c r="A41" s="56"/>
      <c r="B41" s="56"/>
      <c r="C41" s="56"/>
      <c r="D41" s="56"/>
      <c r="E41" s="56"/>
      <c r="F41" s="55"/>
      <c r="G41" s="55"/>
      <c r="H41" s="55"/>
      <c r="I41" s="55"/>
      <c r="J41" s="55"/>
      <c r="K41" s="55"/>
    </row>
    <row r="42" spans="1:11">
      <c r="A42" s="56"/>
      <c r="B42" s="56"/>
      <c r="C42" s="56"/>
      <c r="D42" s="56"/>
      <c r="E42" s="56"/>
      <c r="F42" s="55"/>
      <c r="G42" s="55"/>
      <c r="H42" s="55"/>
      <c r="I42" s="55"/>
      <c r="J42" s="55"/>
      <c r="K42" s="55"/>
    </row>
    <row r="43" spans="1:11">
      <c r="A43" s="56"/>
      <c r="B43" s="56"/>
      <c r="C43" s="56"/>
      <c r="D43" s="56"/>
      <c r="E43" s="56"/>
      <c r="F43" s="55"/>
      <c r="G43" s="55"/>
      <c r="H43" s="55"/>
      <c r="I43" s="55"/>
      <c r="J43" s="55"/>
      <c r="K43" s="55"/>
    </row>
    <row r="44" spans="1:11">
      <c r="A44" s="56"/>
      <c r="B44" s="56"/>
      <c r="C44" s="56"/>
      <c r="D44" s="56"/>
      <c r="E44" s="56"/>
      <c r="F44" s="55"/>
      <c r="G44" s="55"/>
      <c r="H44" s="55"/>
      <c r="I44" s="55"/>
      <c r="J44" s="55"/>
      <c r="K44" s="55"/>
    </row>
    <row r="45" spans="1:11">
      <c r="A45" s="56"/>
      <c r="B45" s="56"/>
      <c r="C45" s="56"/>
      <c r="D45" s="56"/>
      <c r="E45" s="56"/>
      <c r="F45" s="55"/>
      <c r="G45" s="55"/>
      <c r="H45" s="55"/>
      <c r="I45" s="55"/>
      <c r="J45" s="55"/>
      <c r="K45" s="55"/>
    </row>
    <row r="46" spans="1:11">
      <c r="A46" s="56"/>
      <c r="B46" s="56"/>
      <c r="C46" s="56"/>
      <c r="D46" s="56"/>
      <c r="E46" s="56"/>
      <c r="F46" s="55"/>
      <c r="G46" s="55"/>
      <c r="H46" s="55"/>
      <c r="I46" s="55"/>
      <c r="J46" s="55"/>
      <c r="K46" s="55"/>
    </row>
  </sheetData>
  <mergeCells count="1">
    <mergeCell ref="E8:H12"/>
  </mergeCells>
  <phoneticPr fontId="10" type="noConversion"/>
  <printOptions verticalCentered="1"/>
  <pageMargins left="1.06" right="1.06" top="0.59" bottom="0.55000000000000004" header="0.5" footer="0.5"/>
  <pageSetup scale="70" orientation="landscape" r:id="rId1"/>
  <headerFooter alignWithMargins="0"/>
  <drawing r:id="rId2"/>
  <legacyDrawing r:id="rId3"/>
</worksheet>
</file>

<file path=xl/worksheets/sheet12.xml><?xml version="1.0" encoding="utf-8"?>
<worksheet xmlns="http://schemas.openxmlformats.org/spreadsheetml/2006/main" xmlns:r="http://schemas.openxmlformats.org/officeDocument/2006/relationships">
  <sheetPr codeName="Sheet12"/>
  <dimension ref="A1:S46"/>
  <sheetViews>
    <sheetView view="pageBreakPreview" topLeftCell="A17" zoomScale="80" zoomScaleNormal="100" zoomScaleSheetLayoutView="80" workbookViewId="0">
      <selection activeCell="N10" sqref="N10"/>
    </sheetView>
  </sheetViews>
  <sheetFormatPr defaultRowHeight="15"/>
  <cols>
    <col min="1" max="1" width="14" bestFit="1" customWidth="1"/>
    <col min="2" max="2" width="9.5703125" bestFit="1" customWidth="1"/>
    <col min="4" max="4" width="0.7109375" customWidth="1"/>
    <col min="5" max="5" width="5.42578125" customWidth="1"/>
    <col min="7" max="7" width="12.28515625" bestFit="1" customWidth="1"/>
    <col min="9" max="9" width="0.7109375" customWidth="1"/>
  </cols>
  <sheetData>
    <row r="1" spans="1:19">
      <c r="A1" s="2"/>
      <c r="B1" s="2"/>
      <c r="C1" s="2"/>
      <c r="D1" s="2"/>
      <c r="E1" s="2"/>
      <c r="F1" s="2"/>
      <c r="G1" s="2"/>
      <c r="H1" s="2"/>
      <c r="I1" s="2"/>
      <c r="J1" s="2"/>
      <c r="K1" s="2"/>
      <c r="L1" s="2"/>
      <c r="M1" s="2"/>
      <c r="N1" s="2"/>
    </row>
    <row r="2" spans="1:19" ht="24.75" customHeight="1">
      <c r="B2" s="63" t="str">
        <f ca="1">Database!A16</f>
        <v xml:space="preserve">Plate 9 A-D  </v>
      </c>
      <c r="C2" s="31" t="str">
        <f ca="1">Database!B3</f>
        <v>Vitrinite Reflectance Measurements, Histogram and Images</v>
      </c>
      <c r="D2" s="31"/>
      <c r="E2" s="32"/>
      <c r="F2" s="32"/>
      <c r="G2" s="32"/>
      <c r="H2" s="32"/>
      <c r="I2" s="32"/>
      <c r="J2" s="32"/>
      <c r="K2" s="32"/>
      <c r="L2" s="33"/>
      <c r="M2" s="33"/>
    </row>
    <row r="3" spans="1:19">
      <c r="H3" s="2"/>
      <c r="I3" s="2"/>
      <c r="J3" s="2"/>
      <c r="K3" s="2"/>
      <c r="L3" s="2"/>
      <c r="M3" s="3"/>
      <c r="N3" s="2"/>
    </row>
    <row r="4" spans="1:19" ht="15.75">
      <c r="A4" s="4" t="s">
        <v>0</v>
      </c>
      <c r="B4" s="6" t="str">
        <f ca="1">Database!C1</f>
        <v>Husky Energy</v>
      </c>
      <c r="E4" s="5"/>
      <c r="F4" s="5"/>
      <c r="G4" s="2"/>
      <c r="H4" s="7"/>
      <c r="I4" s="7"/>
      <c r="J4" s="2"/>
      <c r="K4" s="8"/>
      <c r="L4" s="9"/>
      <c r="M4" s="10"/>
      <c r="N4" s="11"/>
    </row>
    <row r="5" spans="1:19" ht="15.75">
      <c r="A5" s="4" t="s">
        <v>13</v>
      </c>
      <c r="B5" s="6" t="str">
        <f ca="1">Database!C16</f>
        <v>Canol</v>
      </c>
      <c r="E5" s="5"/>
      <c r="F5" s="5"/>
      <c r="G5" s="5"/>
      <c r="H5" s="7"/>
      <c r="I5" s="7"/>
      <c r="J5" s="30" t="s">
        <v>9</v>
      </c>
      <c r="K5" s="14"/>
    </row>
    <row r="6" spans="1:19" ht="15.75">
      <c r="A6" s="4" t="s">
        <v>4</v>
      </c>
      <c r="B6" s="6" t="str">
        <f ca="1">Database!B16</f>
        <v>Canada</v>
      </c>
      <c r="E6" s="5"/>
      <c r="F6" s="5"/>
      <c r="G6" s="5"/>
      <c r="H6" s="7"/>
      <c r="I6" s="7"/>
      <c r="J6" s="89">
        <f ca="1">Database!H16</f>
        <v>0.91890000000000005</v>
      </c>
      <c r="K6" s="89">
        <f ca="1">Database!I16</f>
        <v>0.93340000000000001</v>
      </c>
      <c r="L6" s="89">
        <f ca="1">Database!J16</f>
        <v>0.95569999999999999</v>
      </c>
      <c r="M6" s="89">
        <f ca="1">Database!K16</f>
        <v>0.96460000000000001</v>
      </c>
      <c r="N6" s="89">
        <f ca="1">Database!L16</f>
        <v>1.052</v>
      </c>
      <c r="O6" s="89">
        <f ca="1">Database!M16</f>
        <v>1.1200000000000001</v>
      </c>
      <c r="P6" s="89">
        <f ca="1">Database!N16</f>
        <v>1.1220000000000001</v>
      </c>
      <c r="Q6" s="89">
        <f ca="1">Database!O16</f>
        <v>1.141</v>
      </c>
      <c r="R6" s="89">
        <f ca="1">Database!P16</f>
        <v>1.1919999999999999</v>
      </c>
      <c r="S6" s="89">
        <f ca="1">Database!Q16</f>
        <v>1.2390000000000001</v>
      </c>
    </row>
    <row r="7" spans="1:19" ht="15.75">
      <c r="A7" s="4" t="s">
        <v>77</v>
      </c>
      <c r="B7" s="118">
        <f ca="1">Database!D16</f>
        <v>1805.38</v>
      </c>
      <c r="C7" s="12"/>
      <c r="D7" s="12"/>
      <c r="E7" s="13" t="s">
        <v>15</v>
      </c>
      <c r="F7" s="15" t="str">
        <f ca="1">Database!E16</f>
        <v>Little Bear N-9</v>
      </c>
      <c r="G7" s="5"/>
      <c r="J7" s="89"/>
      <c r="K7" s="89"/>
      <c r="L7" s="89"/>
      <c r="M7" s="89"/>
      <c r="N7" s="89"/>
      <c r="O7" s="89"/>
      <c r="P7" s="89"/>
      <c r="Q7" s="89"/>
      <c r="R7" s="89"/>
      <c r="S7" s="89"/>
    </row>
    <row r="8" spans="1:19" ht="15.75" customHeight="1">
      <c r="A8" s="16" t="s">
        <v>5</v>
      </c>
      <c r="B8" s="17"/>
      <c r="C8" s="65">
        <f>MIN(J6:S10)</f>
        <v>0.91890000000000005</v>
      </c>
      <c r="D8" s="59"/>
      <c r="E8" s="133" t="s">
        <v>80</v>
      </c>
      <c r="F8" s="134"/>
      <c r="G8" s="134"/>
      <c r="H8" s="134"/>
      <c r="I8" s="58"/>
      <c r="J8" s="89"/>
      <c r="K8" s="89"/>
      <c r="L8" s="89"/>
      <c r="M8" s="89"/>
      <c r="N8" s="89"/>
      <c r="O8" s="89"/>
      <c r="P8" s="89"/>
      <c r="Q8" s="89"/>
      <c r="R8" s="89"/>
      <c r="S8" s="89"/>
    </row>
    <row r="9" spans="1:19" ht="15.75">
      <c r="A9" s="18" t="s">
        <v>6</v>
      </c>
      <c r="B9" s="19"/>
      <c r="C9" s="65">
        <f>MAX(J6:S10)</f>
        <v>1.2390000000000001</v>
      </c>
      <c r="D9" s="59"/>
      <c r="E9" s="133"/>
      <c r="F9" s="134"/>
      <c r="G9" s="134"/>
      <c r="H9" s="134"/>
      <c r="I9" s="58"/>
      <c r="J9" s="119" t="s">
        <v>81</v>
      </c>
      <c r="K9" s="119"/>
      <c r="L9" s="119"/>
      <c r="M9" s="119"/>
      <c r="N9" s="119"/>
      <c r="O9" s="119"/>
      <c r="P9" s="119"/>
      <c r="Q9" s="119"/>
      <c r="R9" s="119"/>
      <c r="S9" s="119"/>
    </row>
    <row r="10" spans="1:19" ht="15.75">
      <c r="A10" s="18" t="s">
        <v>7</v>
      </c>
      <c r="B10" s="19"/>
      <c r="C10" s="66">
        <f>AVERAGE(J6:S10)</f>
        <v>1.06386</v>
      </c>
      <c r="D10" s="60"/>
      <c r="E10" s="133"/>
      <c r="F10" s="134"/>
      <c r="G10" s="134"/>
      <c r="H10" s="134"/>
      <c r="I10" s="58"/>
      <c r="J10" s="120" t="s">
        <v>86</v>
      </c>
      <c r="K10" s="120"/>
      <c r="L10" s="114"/>
      <c r="M10" s="114"/>
      <c r="N10" s="114"/>
      <c r="O10" s="114"/>
      <c r="P10" s="114"/>
      <c r="Q10" s="114"/>
      <c r="R10" s="114"/>
      <c r="S10" s="114"/>
    </row>
    <row r="11" spans="1:19" ht="15.75">
      <c r="A11" s="18" t="s">
        <v>12</v>
      </c>
      <c r="B11" s="19"/>
      <c r="C11" s="67">
        <f>COUNT(J6:S10)</f>
        <v>10</v>
      </c>
      <c r="D11" s="61"/>
      <c r="E11" s="133"/>
      <c r="F11" s="134"/>
      <c r="G11" s="134"/>
      <c r="H11" s="134"/>
      <c r="I11" s="58"/>
      <c r="O11" t="s">
        <v>49</v>
      </c>
    </row>
    <row r="12" spans="1:19" ht="15.75">
      <c r="A12" s="20" t="s">
        <v>8</v>
      </c>
      <c r="B12" s="21"/>
      <c r="C12" s="65">
        <f>STDEV(J6:S10)</f>
        <v>0.11513346072179859</v>
      </c>
      <c r="D12" s="59"/>
      <c r="E12" s="133"/>
      <c r="F12" s="134"/>
      <c r="G12" s="134"/>
      <c r="H12" s="134"/>
      <c r="I12" s="58"/>
    </row>
    <row r="13" spans="1:19">
      <c r="A13" s="38"/>
      <c r="B13" s="38"/>
      <c r="C13" s="38"/>
      <c r="D13" s="38"/>
    </row>
    <row r="33" spans="1:11" ht="16.5" customHeight="1">
      <c r="A33" s="53"/>
      <c r="B33" s="56"/>
      <c r="C33" s="56"/>
      <c r="D33" s="56"/>
      <c r="E33" s="56"/>
      <c r="F33" s="54"/>
      <c r="G33" s="55"/>
      <c r="H33" s="55"/>
      <c r="I33" s="55"/>
      <c r="J33" s="55"/>
      <c r="K33" s="55"/>
    </row>
    <row r="34" spans="1:11">
      <c r="A34" s="56"/>
      <c r="B34" s="56"/>
      <c r="C34" s="56"/>
      <c r="D34" s="56"/>
      <c r="E34" s="56"/>
      <c r="F34" s="55"/>
      <c r="G34" s="55"/>
      <c r="H34" s="55"/>
      <c r="I34" s="55"/>
      <c r="J34" s="55"/>
      <c r="K34" s="55"/>
    </row>
    <row r="35" spans="1:11">
      <c r="A35" s="56"/>
      <c r="B35" s="56"/>
      <c r="C35" s="56"/>
      <c r="D35" s="56"/>
      <c r="E35" s="56"/>
      <c r="F35" s="55"/>
      <c r="G35" s="55"/>
      <c r="H35" s="55"/>
      <c r="I35" s="55"/>
      <c r="J35" s="55"/>
      <c r="K35" s="55"/>
    </row>
    <row r="36" spans="1:11">
      <c r="A36" s="56"/>
      <c r="B36" s="56"/>
      <c r="C36" s="56"/>
      <c r="D36" s="56"/>
      <c r="E36" s="56"/>
      <c r="F36" s="55"/>
      <c r="G36" s="55"/>
      <c r="H36" s="55"/>
      <c r="I36" s="55"/>
      <c r="J36" s="55"/>
      <c r="K36" s="55"/>
    </row>
    <row r="37" spans="1:11">
      <c r="A37" s="56"/>
      <c r="B37" s="56"/>
      <c r="C37" s="56"/>
      <c r="D37" s="56"/>
      <c r="E37" s="56"/>
      <c r="F37" s="55"/>
      <c r="G37" s="55"/>
      <c r="H37" s="55"/>
      <c r="I37" s="55"/>
      <c r="J37" s="55"/>
      <c r="K37" s="55"/>
    </row>
    <row r="38" spans="1:11">
      <c r="A38" s="56"/>
      <c r="B38" s="56"/>
      <c r="C38" s="56"/>
      <c r="D38" s="56"/>
      <c r="E38" s="56"/>
      <c r="F38" s="55"/>
      <c r="G38" s="55"/>
      <c r="H38" s="55"/>
      <c r="I38" s="55"/>
      <c r="J38" s="55"/>
      <c r="K38" s="55"/>
    </row>
    <row r="39" spans="1:11">
      <c r="A39" s="56"/>
      <c r="B39" s="56"/>
      <c r="C39" s="56"/>
      <c r="D39" s="56"/>
      <c r="E39" s="56"/>
      <c r="F39" s="55"/>
      <c r="G39" s="55"/>
      <c r="H39" s="55"/>
      <c r="I39" s="55"/>
      <c r="J39" s="55"/>
      <c r="K39" s="55"/>
    </row>
    <row r="40" spans="1:11">
      <c r="A40" s="56"/>
      <c r="B40" s="56"/>
      <c r="C40" s="56"/>
      <c r="D40" s="56"/>
      <c r="E40" s="56"/>
      <c r="F40" s="55"/>
      <c r="G40" s="55"/>
      <c r="H40" s="55"/>
      <c r="I40" s="55"/>
      <c r="J40" s="55"/>
      <c r="K40" s="55"/>
    </row>
    <row r="41" spans="1:11">
      <c r="A41" s="56"/>
      <c r="B41" s="56"/>
      <c r="C41" s="56"/>
      <c r="D41" s="56"/>
      <c r="E41" s="56"/>
      <c r="F41" s="55"/>
      <c r="G41" s="55"/>
      <c r="H41" s="55"/>
      <c r="I41" s="55"/>
      <c r="J41" s="55"/>
      <c r="K41" s="55"/>
    </row>
    <row r="42" spans="1:11">
      <c r="A42" s="56"/>
      <c r="B42" s="56"/>
      <c r="C42" s="56"/>
      <c r="D42" s="56"/>
      <c r="E42" s="56"/>
      <c r="F42" s="55"/>
      <c r="G42" s="55"/>
      <c r="H42" s="55"/>
      <c r="I42" s="55"/>
      <c r="J42" s="55"/>
      <c r="K42" s="55"/>
    </row>
    <row r="43" spans="1:11">
      <c r="A43" s="56"/>
      <c r="B43" s="56"/>
      <c r="C43" s="56"/>
      <c r="D43" s="56"/>
      <c r="E43" s="56"/>
      <c r="F43" s="55"/>
      <c r="G43" s="55"/>
      <c r="H43" s="55"/>
      <c r="I43" s="55"/>
      <c r="J43" s="55"/>
      <c r="K43" s="55"/>
    </row>
    <row r="44" spans="1:11">
      <c r="A44" s="56"/>
      <c r="B44" s="56"/>
      <c r="C44" s="56"/>
      <c r="D44" s="56"/>
      <c r="E44" s="56"/>
      <c r="F44" s="55"/>
      <c r="G44" s="55"/>
      <c r="H44" s="55"/>
      <c r="I44" s="55"/>
      <c r="J44" s="55"/>
      <c r="K44" s="55"/>
    </row>
    <row r="45" spans="1:11">
      <c r="A45" s="56"/>
      <c r="B45" s="56"/>
      <c r="C45" s="56"/>
      <c r="D45" s="56"/>
      <c r="E45" s="56"/>
      <c r="F45" s="55"/>
      <c r="G45" s="55"/>
      <c r="H45" s="55"/>
      <c r="I45" s="55"/>
      <c r="J45" s="55"/>
      <c r="K45" s="55"/>
    </row>
    <row r="46" spans="1:11">
      <c r="A46" s="56"/>
      <c r="B46" s="56"/>
      <c r="C46" s="56"/>
      <c r="D46" s="56"/>
      <c r="E46" s="56"/>
      <c r="F46" s="55"/>
      <c r="G46" s="55"/>
      <c r="H46" s="55"/>
      <c r="I46" s="55"/>
      <c r="J46" s="55"/>
      <c r="K46" s="55"/>
    </row>
  </sheetData>
  <mergeCells count="1">
    <mergeCell ref="E8:H12"/>
  </mergeCells>
  <phoneticPr fontId="10" type="noConversion"/>
  <printOptions verticalCentered="1"/>
  <pageMargins left="1.06" right="1.06" top="0.59" bottom="0.55000000000000004" header="0.5" footer="0.5"/>
  <pageSetup scale="70" orientation="landscape" r:id="rId1"/>
  <headerFooter alignWithMargins="0"/>
  <drawing r:id="rId2"/>
  <legacyDrawing r:id="rId3"/>
</worksheet>
</file>

<file path=xl/worksheets/sheet13.xml><?xml version="1.0" encoding="utf-8"?>
<worksheet xmlns="http://schemas.openxmlformats.org/spreadsheetml/2006/main" xmlns:r="http://schemas.openxmlformats.org/officeDocument/2006/relationships">
  <sheetPr codeName="Sheet13"/>
  <dimension ref="A1:S46"/>
  <sheetViews>
    <sheetView tabSelected="1" view="pageBreakPreview" zoomScale="80" zoomScaleNormal="100" zoomScaleSheetLayoutView="80" workbookViewId="0">
      <selection activeCell="E8" sqref="E8:H12"/>
    </sheetView>
  </sheetViews>
  <sheetFormatPr defaultRowHeight="15"/>
  <cols>
    <col min="1" max="1" width="14" bestFit="1" customWidth="1"/>
    <col min="2" max="2" width="9.5703125" bestFit="1" customWidth="1"/>
    <col min="4" max="4" width="0.7109375" customWidth="1"/>
    <col min="5" max="5" width="5.42578125" customWidth="1"/>
    <col min="7" max="7" width="12.28515625" bestFit="1" customWidth="1"/>
    <col min="9" max="9" width="0.7109375" customWidth="1"/>
  </cols>
  <sheetData>
    <row r="1" spans="1:19">
      <c r="A1" s="2"/>
      <c r="B1" s="2"/>
      <c r="C1" s="2"/>
      <c r="D1" s="2"/>
      <c r="E1" s="2"/>
      <c r="F1" s="2"/>
      <c r="G1" s="2"/>
      <c r="H1" s="2"/>
      <c r="I1" s="2"/>
      <c r="J1" s="2"/>
      <c r="K1" s="2"/>
      <c r="L1" s="2"/>
      <c r="M1" s="2"/>
      <c r="N1" s="2"/>
    </row>
    <row r="2" spans="1:19" ht="24.75" customHeight="1">
      <c r="A2" s="70" t="str">
        <f ca="1">Database!A17</f>
        <v xml:space="preserve">Plate 10 A-D  </v>
      </c>
      <c r="C2" s="31" t="str">
        <f ca="1">Database!B3</f>
        <v>Vitrinite Reflectance Measurements, Histogram and Images</v>
      </c>
      <c r="D2" s="31"/>
      <c r="E2" s="32"/>
      <c r="F2" s="32"/>
      <c r="G2" s="32"/>
      <c r="H2" s="32"/>
      <c r="I2" s="32"/>
      <c r="J2" s="32"/>
      <c r="K2" s="32"/>
      <c r="L2" s="33"/>
      <c r="M2" s="33"/>
    </row>
    <row r="3" spans="1:19">
      <c r="H3" s="2"/>
      <c r="I3" s="2"/>
      <c r="J3" s="2"/>
      <c r="K3" s="2"/>
      <c r="L3" s="2"/>
      <c r="M3" s="3"/>
      <c r="N3" s="2"/>
    </row>
    <row r="4" spans="1:19" ht="15.75">
      <c r="A4" s="4" t="s">
        <v>0</v>
      </c>
      <c r="B4" s="6" t="str">
        <f ca="1">Database!C1</f>
        <v>Husky Energy</v>
      </c>
      <c r="E4" s="5"/>
      <c r="F4" s="5"/>
      <c r="G4" s="2"/>
      <c r="H4" s="7"/>
      <c r="I4" s="7"/>
      <c r="J4" s="2"/>
      <c r="K4" s="8"/>
      <c r="L4" s="9"/>
      <c r="M4" s="10"/>
      <c r="N4" s="11"/>
    </row>
    <row r="5" spans="1:19" ht="15.75">
      <c r="A5" s="4" t="s">
        <v>13</v>
      </c>
      <c r="B5" s="6" t="str">
        <f ca="1">Database!C17</f>
        <v>Canol</v>
      </c>
      <c r="E5" s="5"/>
      <c r="F5" s="5"/>
      <c r="G5" s="5"/>
      <c r="H5" s="7"/>
      <c r="I5" s="7"/>
      <c r="J5" s="30" t="s">
        <v>9</v>
      </c>
      <c r="K5" s="14"/>
    </row>
    <row r="6" spans="1:19" ht="15.75">
      <c r="A6" s="4" t="s">
        <v>4</v>
      </c>
      <c r="B6" s="6" t="str">
        <f ca="1">Database!B17</f>
        <v>Canada</v>
      </c>
      <c r="E6" s="5"/>
      <c r="F6" s="5"/>
      <c r="G6" s="5"/>
      <c r="H6" s="7"/>
      <c r="I6" s="7"/>
      <c r="J6" s="89">
        <f ca="1">Database!H17</f>
        <v>1.079</v>
      </c>
      <c r="K6" s="89">
        <f ca="1">Database!I17</f>
        <v>1.1479999999999999</v>
      </c>
      <c r="L6" s="89">
        <f ca="1">Database!J17</f>
        <v>1.1850000000000001</v>
      </c>
      <c r="M6" s="89">
        <f ca="1">Database!K17</f>
        <v>1.206</v>
      </c>
      <c r="N6" s="89">
        <f ca="1">Database!L17</f>
        <v>1.2709999999999999</v>
      </c>
      <c r="O6" s="89">
        <f ca="1">Database!M17</f>
        <v>1.3520000000000001</v>
      </c>
      <c r="P6" s="89"/>
      <c r="Q6" s="89"/>
      <c r="R6" s="89"/>
      <c r="S6" s="89"/>
    </row>
    <row r="7" spans="1:19" ht="15.75">
      <c r="A7" s="4" t="s">
        <v>77</v>
      </c>
      <c r="B7" s="118">
        <f ca="1">Database!D17</f>
        <v>1820</v>
      </c>
      <c r="C7" s="12"/>
      <c r="D7" s="12"/>
      <c r="E7" s="13" t="s">
        <v>15</v>
      </c>
      <c r="F7" s="15" t="str">
        <f ca="1">Database!E17</f>
        <v>Little Bear N-9</v>
      </c>
      <c r="G7" s="5"/>
      <c r="J7" s="89"/>
      <c r="K7" s="89"/>
      <c r="L7" s="89"/>
      <c r="M7" s="89"/>
      <c r="N7" s="89"/>
      <c r="O7" s="89"/>
      <c r="P7" s="89"/>
      <c r="Q7" s="89"/>
      <c r="R7" s="89"/>
      <c r="S7" s="89"/>
    </row>
    <row r="8" spans="1:19" ht="15.75">
      <c r="A8" s="16" t="s">
        <v>5</v>
      </c>
      <c r="B8" s="17"/>
      <c r="C8" s="65">
        <f>MIN(J6:S10)</f>
        <v>1.079</v>
      </c>
      <c r="D8" s="59"/>
      <c r="E8" s="131" t="s">
        <v>75</v>
      </c>
      <c r="F8" s="132"/>
      <c r="G8" s="132"/>
      <c r="H8" s="132"/>
      <c r="I8" s="58"/>
      <c r="J8" s="89"/>
      <c r="K8" s="89"/>
      <c r="L8" s="89"/>
      <c r="M8" s="89"/>
      <c r="N8" s="89"/>
      <c r="O8" s="89"/>
      <c r="P8" s="89"/>
      <c r="Q8" s="89"/>
      <c r="R8" s="89"/>
      <c r="S8" s="89"/>
    </row>
    <row r="9" spans="1:19" ht="15.75">
      <c r="A9" s="18" t="s">
        <v>6</v>
      </c>
      <c r="B9" s="19"/>
      <c r="C9" s="65">
        <f>MAX(J6:S10)</f>
        <v>1.3520000000000001</v>
      </c>
      <c r="D9" s="59"/>
      <c r="E9" s="131"/>
      <c r="F9" s="132"/>
      <c r="G9" s="132"/>
      <c r="H9" s="132"/>
      <c r="I9" s="58"/>
      <c r="J9" s="112"/>
      <c r="K9" s="112"/>
      <c r="L9" s="112"/>
      <c r="M9" s="112"/>
      <c r="N9" s="112"/>
      <c r="O9" s="112"/>
      <c r="P9" s="112"/>
      <c r="Q9" s="112"/>
      <c r="R9" s="112"/>
      <c r="S9" s="112"/>
    </row>
    <row r="10" spans="1:19" ht="15.75">
      <c r="A10" s="18" t="s">
        <v>7</v>
      </c>
      <c r="B10" s="19"/>
      <c r="C10" s="66">
        <f>AVERAGE(J6:S10)</f>
        <v>1.2068333333333334</v>
      </c>
      <c r="D10" s="60"/>
      <c r="E10" s="131"/>
      <c r="F10" s="132"/>
      <c r="G10" s="132"/>
      <c r="H10" s="132"/>
      <c r="I10" s="58"/>
      <c r="J10" s="113"/>
      <c r="K10" s="113"/>
      <c r="L10" s="113"/>
      <c r="M10" s="113"/>
      <c r="N10" s="113"/>
      <c r="O10" s="113"/>
      <c r="P10" s="113"/>
      <c r="Q10" s="113"/>
      <c r="R10" s="113"/>
      <c r="S10" s="113"/>
    </row>
    <row r="11" spans="1:19" ht="15.75">
      <c r="A11" s="18" t="s">
        <v>12</v>
      </c>
      <c r="B11" s="19"/>
      <c r="C11" s="67">
        <f>COUNT(J6:S10)</f>
        <v>6</v>
      </c>
      <c r="D11" s="61"/>
      <c r="E11" s="131"/>
      <c r="F11" s="132"/>
      <c r="G11" s="132"/>
      <c r="H11" s="132"/>
      <c r="I11" s="58"/>
      <c r="O11" t="s">
        <v>49</v>
      </c>
    </row>
    <row r="12" spans="1:19" ht="15.75">
      <c r="A12" s="20" t="s">
        <v>8</v>
      </c>
      <c r="B12" s="21"/>
      <c r="C12" s="65">
        <f>STDEV(J6:S10)</f>
        <v>9.5363340265879268E-2</v>
      </c>
      <c r="D12" s="59"/>
      <c r="E12" s="131"/>
      <c r="F12" s="132"/>
      <c r="G12" s="132"/>
      <c r="H12" s="132"/>
      <c r="I12" s="58"/>
    </row>
    <row r="13" spans="1:19">
      <c r="A13" s="38"/>
      <c r="B13" s="38"/>
      <c r="C13" s="38"/>
      <c r="D13" s="38"/>
    </row>
    <row r="33" spans="1:11" ht="16.5" customHeight="1">
      <c r="A33" s="53"/>
      <c r="B33" s="56"/>
      <c r="C33" s="56"/>
      <c r="D33" s="56"/>
      <c r="E33" s="56"/>
      <c r="F33" s="54"/>
      <c r="G33" s="55"/>
      <c r="H33" s="55"/>
      <c r="I33" s="55"/>
      <c r="J33" s="55"/>
      <c r="K33" s="55"/>
    </row>
    <row r="34" spans="1:11">
      <c r="A34" s="56"/>
      <c r="B34" s="56"/>
      <c r="C34" s="56"/>
      <c r="D34" s="56"/>
      <c r="E34" s="56"/>
      <c r="F34" s="55"/>
      <c r="G34" s="55"/>
      <c r="H34" s="55"/>
      <c r="I34" s="55"/>
      <c r="J34" s="55"/>
      <c r="K34" s="55"/>
    </row>
    <row r="35" spans="1:11">
      <c r="A35" s="56"/>
      <c r="B35" s="56"/>
      <c r="C35" s="56"/>
      <c r="D35" s="56"/>
      <c r="E35" s="56"/>
      <c r="F35" s="55"/>
      <c r="G35" s="55"/>
      <c r="H35" s="55"/>
      <c r="I35" s="55"/>
      <c r="J35" s="55"/>
      <c r="K35" s="55"/>
    </row>
    <row r="36" spans="1:11">
      <c r="A36" s="56"/>
      <c r="B36" s="56"/>
      <c r="C36" s="56"/>
      <c r="D36" s="56"/>
      <c r="E36" s="56"/>
      <c r="F36" s="55"/>
      <c r="G36" s="55"/>
      <c r="H36" s="55"/>
      <c r="I36" s="55"/>
      <c r="J36" s="55"/>
      <c r="K36" s="55"/>
    </row>
    <row r="37" spans="1:11">
      <c r="A37" s="56"/>
      <c r="B37" s="56"/>
      <c r="C37" s="56"/>
      <c r="D37" s="56"/>
      <c r="E37" s="56"/>
      <c r="F37" s="55"/>
      <c r="G37" s="55"/>
      <c r="H37" s="55"/>
      <c r="I37" s="55"/>
      <c r="J37" s="55"/>
      <c r="K37" s="55"/>
    </row>
    <row r="38" spans="1:11">
      <c r="A38" s="56"/>
      <c r="B38" s="56"/>
      <c r="C38" s="56"/>
      <c r="D38" s="56"/>
      <c r="E38" s="56"/>
      <c r="F38" s="55"/>
      <c r="G38" s="55"/>
      <c r="H38" s="55"/>
      <c r="I38" s="55"/>
      <c r="J38" s="55"/>
      <c r="K38" s="55"/>
    </row>
    <row r="39" spans="1:11">
      <c r="A39" s="56"/>
      <c r="B39" s="56"/>
      <c r="C39" s="56"/>
      <c r="D39" s="56"/>
      <c r="E39" s="56"/>
      <c r="F39" s="55"/>
      <c r="G39" s="55"/>
      <c r="H39" s="55"/>
      <c r="I39" s="55"/>
      <c r="J39" s="55"/>
      <c r="K39" s="55"/>
    </row>
    <row r="40" spans="1:11">
      <c r="A40" s="56"/>
      <c r="B40" s="56"/>
      <c r="C40" s="56"/>
      <c r="D40" s="56"/>
      <c r="E40" s="56"/>
      <c r="F40" s="55"/>
      <c r="G40" s="55"/>
      <c r="H40" s="55"/>
      <c r="I40" s="55"/>
      <c r="J40" s="55"/>
      <c r="K40" s="55"/>
    </row>
    <row r="41" spans="1:11">
      <c r="A41" s="56"/>
      <c r="B41" s="56"/>
      <c r="C41" s="56"/>
      <c r="D41" s="56"/>
      <c r="E41" s="56"/>
      <c r="F41" s="55"/>
      <c r="G41" s="55"/>
      <c r="H41" s="55"/>
      <c r="I41" s="55"/>
      <c r="J41" s="55"/>
      <c r="K41" s="55"/>
    </row>
    <row r="42" spans="1:11">
      <c r="A42" s="56"/>
      <c r="B42" s="56"/>
      <c r="C42" s="56"/>
      <c r="D42" s="56"/>
      <c r="E42" s="56"/>
      <c r="F42" s="55"/>
      <c r="G42" s="55"/>
      <c r="H42" s="55"/>
      <c r="I42" s="55"/>
      <c r="J42" s="55"/>
      <c r="K42" s="55"/>
    </row>
    <row r="43" spans="1:11">
      <c r="A43" s="56"/>
      <c r="B43" s="56"/>
      <c r="C43" s="56"/>
      <c r="D43" s="56"/>
      <c r="E43" s="56"/>
      <c r="F43" s="55"/>
      <c r="G43" s="55"/>
      <c r="H43" s="55"/>
      <c r="I43" s="55"/>
      <c r="J43" s="55"/>
      <c r="K43" s="55"/>
    </row>
    <row r="44" spans="1:11">
      <c r="A44" s="56"/>
      <c r="B44" s="56"/>
      <c r="C44" s="56"/>
      <c r="D44" s="56"/>
      <c r="E44" s="56"/>
      <c r="F44" s="55"/>
      <c r="G44" s="55"/>
      <c r="H44" s="55"/>
      <c r="I44" s="55"/>
      <c r="J44" s="55"/>
      <c r="K44" s="55"/>
    </row>
    <row r="45" spans="1:11">
      <c r="A45" s="56"/>
      <c r="B45" s="56"/>
      <c r="C45" s="56"/>
      <c r="D45" s="56"/>
      <c r="E45" s="56"/>
      <c r="F45" s="55"/>
      <c r="G45" s="55"/>
      <c r="H45" s="55"/>
      <c r="I45" s="55"/>
      <c r="J45" s="55"/>
      <c r="K45" s="55"/>
    </row>
    <row r="46" spans="1:11">
      <c r="A46" s="56"/>
      <c r="B46" s="56"/>
      <c r="C46" s="56"/>
      <c r="D46" s="56"/>
      <c r="E46" s="56"/>
      <c r="F46" s="55"/>
      <c r="G46" s="55"/>
      <c r="H46" s="55"/>
      <c r="I46" s="55"/>
      <c r="J46" s="55"/>
      <c r="K46" s="55"/>
    </row>
  </sheetData>
  <mergeCells count="1">
    <mergeCell ref="E8:H12"/>
  </mergeCells>
  <phoneticPr fontId="10" type="noConversion"/>
  <printOptions verticalCentered="1"/>
  <pageMargins left="1.06" right="1.06" top="0.59" bottom="0.55000000000000004" header="0.5" footer="0.5"/>
  <pageSetup scale="70" orientation="landscape" r:id="rId1"/>
  <headerFooter alignWithMargins="0"/>
  <drawing r:id="rId2"/>
  <legacyDrawing r:id="rId3"/>
</worksheet>
</file>

<file path=xl/worksheets/sheet2.xml><?xml version="1.0" encoding="utf-8"?>
<worksheet xmlns="http://schemas.openxmlformats.org/spreadsheetml/2006/main" xmlns:r="http://schemas.openxmlformats.org/officeDocument/2006/relationships">
  <sheetPr codeName="Sheet1"/>
  <dimension ref="A1:DX17"/>
  <sheetViews>
    <sheetView workbookViewId="0">
      <selection activeCell="E24" sqref="E24"/>
    </sheetView>
  </sheetViews>
  <sheetFormatPr defaultRowHeight="15"/>
  <cols>
    <col min="1" max="1" width="12.5703125" bestFit="1" customWidth="1"/>
    <col min="2" max="2" width="10.140625" customWidth="1"/>
    <col min="3" max="3" width="11.7109375" customWidth="1"/>
    <col min="4" max="4" width="10.5703125" customWidth="1"/>
    <col min="5" max="5" width="16.42578125" customWidth="1"/>
    <col min="6" max="6" width="0" hidden="1" customWidth="1"/>
  </cols>
  <sheetData>
    <row r="1" spans="1:128" ht="15.75">
      <c r="B1" s="72" t="s">
        <v>0</v>
      </c>
      <c r="C1" s="73" t="s">
        <v>74</v>
      </c>
      <c r="D1" s="74"/>
      <c r="E1" s="75"/>
      <c r="F1" s="76"/>
      <c r="G1" s="76"/>
      <c r="H1" s="76"/>
      <c r="I1" s="76"/>
    </row>
    <row r="2" spans="1:128" ht="15.75">
      <c r="B2" s="77" t="s">
        <v>1</v>
      </c>
      <c r="C2" s="78" t="s">
        <v>11</v>
      </c>
      <c r="D2" s="79"/>
      <c r="E2" s="80"/>
      <c r="F2" s="81"/>
      <c r="G2" s="81"/>
      <c r="H2" s="81"/>
      <c r="I2" s="81"/>
    </row>
    <row r="3" spans="1:128" ht="15.75">
      <c r="B3" s="77" t="s">
        <v>10</v>
      </c>
      <c r="C3" s="79"/>
      <c r="D3" s="79"/>
      <c r="E3" s="80"/>
      <c r="F3" s="81"/>
      <c r="G3" s="81"/>
      <c r="H3" s="81"/>
      <c r="I3" s="81"/>
    </row>
    <row r="4" spans="1:128">
      <c r="B4" s="82"/>
      <c r="C4" s="83"/>
      <c r="D4" s="83"/>
      <c r="E4" s="84"/>
      <c r="F4" s="85"/>
      <c r="G4" s="85"/>
      <c r="H4" s="85"/>
      <c r="I4" s="85"/>
    </row>
    <row r="5" spans="1:128">
      <c r="B5" s="82"/>
      <c r="C5" s="83"/>
      <c r="D5" s="83"/>
      <c r="E5" s="84"/>
      <c r="F5" s="85"/>
      <c r="G5" s="85"/>
      <c r="H5" s="85"/>
      <c r="I5" s="85"/>
    </row>
    <row r="6" spans="1:128">
      <c r="B6" s="82"/>
      <c r="C6" s="83"/>
      <c r="D6" s="83"/>
      <c r="E6" s="84"/>
      <c r="F6" s="1"/>
      <c r="G6" s="1"/>
      <c r="H6" s="34">
        <v>1</v>
      </c>
      <c r="I6" s="34">
        <v>2</v>
      </c>
      <c r="J6" s="35">
        <v>3</v>
      </c>
      <c r="K6" s="34">
        <v>4</v>
      </c>
      <c r="L6" s="34">
        <v>5</v>
      </c>
      <c r="M6" s="35">
        <v>6</v>
      </c>
      <c r="N6" s="34">
        <v>7</v>
      </c>
      <c r="O6" s="34">
        <v>8</v>
      </c>
      <c r="P6" s="35">
        <v>9</v>
      </c>
      <c r="Q6" s="34">
        <v>10</v>
      </c>
      <c r="R6" s="34">
        <v>11</v>
      </c>
      <c r="S6" s="35">
        <v>12</v>
      </c>
      <c r="T6" s="34">
        <v>13</v>
      </c>
      <c r="U6" s="34">
        <v>14</v>
      </c>
      <c r="V6" s="35">
        <v>15</v>
      </c>
      <c r="W6" s="34">
        <v>16</v>
      </c>
      <c r="X6" s="34">
        <v>17</v>
      </c>
      <c r="Y6" s="35">
        <v>18</v>
      </c>
      <c r="Z6" s="34">
        <v>19</v>
      </c>
      <c r="AA6" s="34">
        <v>20</v>
      </c>
      <c r="AB6" s="35">
        <v>21</v>
      </c>
      <c r="AC6" s="34">
        <v>22</v>
      </c>
      <c r="AD6" s="34">
        <v>23</v>
      </c>
      <c r="AE6" s="35">
        <v>24</v>
      </c>
      <c r="AF6" s="34">
        <v>25</v>
      </c>
      <c r="AG6" s="34">
        <v>26</v>
      </c>
      <c r="AH6" s="35">
        <v>27</v>
      </c>
      <c r="AI6" s="34">
        <v>28</v>
      </c>
      <c r="AJ6" s="34">
        <v>29</v>
      </c>
      <c r="AK6" s="35">
        <v>30</v>
      </c>
      <c r="AL6" s="34">
        <v>31</v>
      </c>
      <c r="AM6" s="34">
        <v>32</v>
      </c>
      <c r="AN6" s="35">
        <v>33</v>
      </c>
      <c r="AO6" s="34">
        <v>34</v>
      </c>
      <c r="AP6" s="34">
        <v>35</v>
      </c>
      <c r="AQ6" s="35">
        <v>36</v>
      </c>
      <c r="AR6" s="34">
        <v>37</v>
      </c>
      <c r="AS6" s="34">
        <v>38</v>
      </c>
      <c r="AT6" s="35">
        <v>39</v>
      </c>
      <c r="AU6" s="34">
        <v>40</v>
      </c>
      <c r="AV6" s="34">
        <v>41</v>
      </c>
      <c r="AW6" s="35">
        <v>42</v>
      </c>
      <c r="AX6" s="34">
        <v>43</v>
      </c>
      <c r="AY6" s="34">
        <v>44</v>
      </c>
      <c r="AZ6" s="35">
        <v>45</v>
      </c>
      <c r="BA6" s="34">
        <v>46</v>
      </c>
      <c r="BB6" s="34">
        <v>47</v>
      </c>
      <c r="BC6" s="35">
        <v>48</v>
      </c>
      <c r="BD6" s="34">
        <v>49</v>
      </c>
      <c r="BE6" s="34">
        <v>50</v>
      </c>
    </row>
    <row r="7" spans="1:128">
      <c r="A7" s="62" t="s">
        <v>37</v>
      </c>
      <c r="B7" s="102" t="s">
        <v>2</v>
      </c>
      <c r="C7" s="103" t="s">
        <v>13</v>
      </c>
      <c r="D7" s="104" t="s">
        <v>57</v>
      </c>
      <c r="E7" s="105" t="s">
        <v>14</v>
      </c>
      <c r="F7" s="29" t="s">
        <v>3</v>
      </c>
      <c r="G7" s="29"/>
      <c r="H7" s="28" t="s">
        <v>55</v>
      </c>
      <c r="I7" s="28"/>
    </row>
    <row r="8" spans="1:128">
      <c r="A8" s="62" t="s">
        <v>38</v>
      </c>
      <c r="B8" s="106" t="s">
        <v>56</v>
      </c>
      <c r="C8" s="107" t="s">
        <v>73</v>
      </c>
      <c r="D8" s="108">
        <v>1692.58</v>
      </c>
      <c r="E8" s="109" t="s">
        <v>70</v>
      </c>
      <c r="F8" s="29">
        <f>COUNT(H8:HC8)</f>
        <v>50</v>
      </c>
      <c r="G8" s="29">
        <f>AVERAGE(H8:J8)</f>
        <v>1.0923333333333334</v>
      </c>
      <c r="H8" s="71">
        <f t="array" aca="1" ref="H8:BE8" ca="1">TRANSPOSE('Data Entry'!B82:B131)</f>
        <v>1.0669999999999999</v>
      </c>
      <c r="I8" s="71">
        <f ca="1"/>
        <v>1.0780000000000001</v>
      </c>
      <c r="J8" s="71">
        <f ca="1"/>
        <v>1.1319999999999999</v>
      </c>
      <c r="K8" s="71">
        <f ca="1"/>
        <v>0</v>
      </c>
      <c r="L8" s="71">
        <f ca="1"/>
        <v>0</v>
      </c>
      <c r="M8" s="71">
        <f ca="1"/>
        <v>0</v>
      </c>
      <c r="N8" s="71">
        <f ca="1"/>
        <v>0</v>
      </c>
      <c r="O8" s="71">
        <f ca="1"/>
        <v>0</v>
      </c>
      <c r="P8" s="71">
        <f ca="1"/>
        <v>0</v>
      </c>
      <c r="Q8" s="71">
        <f ca="1"/>
        <v>0</v>
      </c>
      <c r="R8" s="71">
        <f ca="1"/>
        <v>0</v>
      </c>
      <c r="S8" s="71">
        <f ca="1"/>
        <v>0</v>
      </c>
      <c r="T8" s="71">
        <f ca="1"/>
        <v>0</v>
      </c>
      <c r="U8" s="71">
        <f ca="1"/>
        <v>0</v>
      </c>
      <c r="V8" s="71">
        <f ca="1"/>
        <v>0</v>
      </c>
      <c r="W8" s="71">
        <f ca="1"/>
        <v>0</v>
      </c>
      <c r="X8" s="71">
        <f ca="1"/>
        <v>0</v>
      </c>
      <c r="Y8" s="71">
        <f ca="1"/>
        <v>0</v>
      </c>
      <c r="Z8" s="71">
        <f ca="1"/>
        <v>0</v>
      </c>
      <c r="AA8" s="71">
        <f ca="1"/>
        <v>0</v>
      </c>
      <c r="AB8" s="71">
        <f ca="1"/>
        <v>0</v>
      </c>
      <c r="AC8" s="71">
        <f ca="1"/>
        <v>0</v>
      </c>
      <c r="AD8" s="71">
        <f ca="1"/>
        <v>0</v>
      </c>
      <c r="AE8" s="71">
        <f ca="1"/>
        <v>0</v>
      </c>
      <c r="AF8" s="71">
        <f ca="1"/>
        <v>0</v>
      </c>
      <c r="AG8" s="71">
        <f ca="1"/>
        <v>0</v>
      </c>
      <c r="AH8" s="71">
        <f ca="1"/>
        <v>0</v>
      </c>
      <c r="AI8" s="71">
        <f ca="1"/>
        <v>0</v>
      </c>
      <c r="AJ8" s="71">
        <f ca="1"/>
        <v>0</v>
      </c>
      <c r="AK8" s="71">
        <f ca="1"/>
        <v>0</v>
      </c>
      <c r="AL8" s="71">
        <f ca="1"/>
        <v>0</v>
      </c>
      <c r="AM8" s="71">
        <f ca="1"/>
        <v>0</v>
      </c>
      <c r="AN8" s="71">
        <f ca="1"/>
        <v>0</v>
      </c>
      <c r="AO8" s="71">
        <f ca="1"/>
        <v>0</v>
      </c>
      <c r="AP8" s="71">
        <f ca="1"/>
        <v>0</v>
      </c>
      <c r="AQ8" s="71">
        <f ca="1"/>
        <v>0</v>
      </c>
      <c r="AR8" s="71">
        <f ca="1"/>
        <v>0</v>
      </c>
      <c r="AS8" s="71">
        <f ca="1"/>
        <v>0</v>
      </c>
      <c r="AT8" s="71">
        <f ca="1"/>
        <v>0</v>
      </c>
      <c r="AU8" s="71">
        <f ca="1"/>
        <v>0</v>
      </c>
      <c r="AV8" s="71">
        <f ca="1"/>
        <v>0</v>
      </c>
      <c r="AW8" s="71">
        <f ca="1"/>
        <v>0</v>
      </c>
      <c r="AX8" s="71">
        <f ca="1"/>
        <v>0</v>
      </c>
      <c r="AY8" s="71">
        <f ca="1"/>
        <v>0</v>
      </c>
      <c r="AZ8" s="71">
        <f ca="1"/>
        <v>0</v>
      </c>
      <c r="BA8" s="71">
        <f ca="1"/>
        <v>0</v>
      </c>
      <c r="BB8" s="71">
        <f ca="1"/>
        <v>0</v>
      </c>
      <c r="BC8" s="71">
        <f ca="1"/>
        <v>0</v>
      </c>
      <c r="BD8" s="71">
        <f ca="1"/>
        <v>0</v>
      </c>
      <c r="BE8" s="71">
        <f ca="1"/>
        <v>0</v>
      </c>
      <c r="DK8" s="22"/>
      <c r="DL8" s="22"/>
      <c r="DM8" s="22"/>
      <c r="DN8" s="22"/>
      <c r="DO8" s="22"/>
      <c r="DP8" s="22"/>
      <c r="DQ8" s="22"/>
      <c r="DR8" s="22"/>
      <c r="DS8" s="22"/>
      <c r="DT8" s="22"/>
      <c r="DU8" s="22"/>
      <c r="DV8" s="22"/>
      <c r="DW8" s="22"/>
      <c r="DX8" s="22"/>
    </row>
    <row r="9" spans="1:128">
      <c r="A9" s="62" t="s">
        <v>39</v>
      </c>
      <c r="B9" s="106" t="s">
        <v>56</v>
      </c>
      <c r="C9" s="107" t="s">
        <v>73</v>
      </c>
      <c r="D9" s="108">
        <v>1710.08</v>
      </c>
      <c r="E9" s="109" t="s">
        <v>70</v>
      </c>
      <c r="F9" s="29">
        <f>COUNT(H9:BI9)</f>
        <v>50</v>
      </c>
      <c r="G9" s="29">
        <f>AVERAGE(H9:K9)</f>
        <v>1.2235</v>
      </c>
      <c r="H9" s="71">
        <f t="array" aca="1" ref="H9:BE9" ca="1">TRANSPOSE('Data Entry'!C82:C131)</f>
        <v>1.282</v>
      </c>
      <c r="I9" s="71">
        <f ca="1"/>
        <v>1.1040000000000001</v>
      </c>
      <c r="J9" s="71">
        <f ca="1"/>
        <v>1.1200000000000001</v>
      </c>
      <c r="K9" s="71">
        <f ca="1"/>
        <v>1.3879999999999999</v>
      </c>
      <c r="L9" s="71">
        <f ca="1"/>
        <v>0</v>
      </c>
      <c r="M9" s="71">
        <f ca="1"/>
        <v>0</v>
      </c>
      <c r="N9" s="71">
        <f ca="1"/>
        <v>0</v>
      </c>
      <c r="O9" s="71">
        <f ca="1"/>
        <v>0</v>
      </c>
      <c r="P9" s="71">
        <f ca="1"/>
        <v>0</v>
      </c>
      <c r="Q9" s="71">
        <f ca="1"/>
        <v>0</v>
      </c>
      <c r="R9" s="71">
        <f ca="1"/>
        <v>0</v>
      </c>
      <c r="S9" s="71">
        <f ca="1"/>
        <v>0</v>
      </c>
      <c r="T9" s="71">
        <f ca="1"/>
        <v>0</v>
      </c>
      <c r="U9" s="71">
        <f ca="1"/>
        <v>0</v>
      </c>
      <c r="V9" s="71">
        <f ca="1"/>
        <v>0</v>
      </c>
      <c r="W9" s="71">
        <f ca="1"/>
        <v>0</v>
      </c>
      <c r="X9" s="71">
        <f ca="1"/>
        <v>0</v>
      </c>
      <c r="Y9" s="71">
        <f ca="1"/>
        <v>0</v>
      </c>
      <c r="Z9" s="71">
        <f ca="1"/>
        <v>0</v>
      </c>
      <c r="AA9" s="71">
        <f ca="1"/>
        <v>0</v>
      </c>
      <c r="AB9" s="71">
        <f ca="1"/>
        <v>0</v>
      </c>
      <c r="AC9" s="71">
        <f ca="1"/>
        <v>0</v>
      </c>
      <c r="AD9" s="71">
        <f ca="1"/>
        <v>0</v>
      </c>
      <c r="AE9" s="71">
        <f ca="1"/>
        <v>0</v>
      </c>
      <c r="AF9" s="71">
        <f ca="1"/>
        <v>0</v>
      </c>
      <c r="AG9" s="71">
        <f ca="1"/>
        <v>0</v>
      </c>
      <c r="AH9" s="71">
        <f ca="1"/>
        <v>0</v>
      </c>
      <c r="AI9" s="71">
        <f ca="1"/>
        <v>0</v>
      </c>
      <c r="AJ9" s="71">
        <f ca="1"/>
        <v>0</v>
      </c>
      <c r="AK9" s="71">
        <f ca="1"/>
        <v>0</v>
      </c>
      <c r="AL9" s="71">
        <f ca="1"/>
        <v>0</v>
      </c>
      <c r="AM9" s="71">
        <f ca="1"/>
        <v>0</v>
      </c>
      <c r="AN9" s="71">
        <f ca="1"/>
        <v>0</v>
      </c>
      <c r="AO9" s="71">
        <f ca="1"/>
        <v>0</v>
      </c>
      <c r="AP9" s="71">
        <f ca="1"/>
        <v>0</v>
      </c>
      <c r="AQ9" s="71">
        <f ca="1"/>
        <v>0</v>
      </c>
      <c r="AR9" s="71">
        <f ca="1"/>
        <v>0</v>
      </c>
      <c r="AS9" s="71">
        <f ca="1"/>
        <v>0</v>
      </c>
      <c r="AT9" s="71">
        <f ca="1"/>
        <v>0</v>
      </c>
      <c r="AU9" s="71">
        <f ca="1"/>
        <v>0</v>
      </c>
      <c r="AV9" s="71">
        <f ca="1"/>
        <v>0</v>
      </c>
      <c r="AW9" s="71">
        <f ca="1"/>
        <v>0</v>
      </c>
      <c r="AX9" s="71">
        <f ca="1"/>
        <v>0</v>
      </c>
      <c r="AY9" s="71">
        <f ca="1"/>
        <v>0</v>
      </c>
      <c r="AZ9" s="71">
        <f ca="1"/>
        <v>0</v>
      </c>
      <c r="BA9" s="71">
        <f ca="1"/>
        <v>0</v>
      </c>
      <c r="BB9" s="71">
        <f ca="1"/>
        <v>0</v>
      </c>
      <c r="BC9" s="71">
        <f ca="1"/>
        <v>0</v>
      </c>
      <c r="BD9" s="71">
        <f ca="1"/>
        <v>0</v>
      </c>
      <c r="BE9" s="71">
        <f ca="1"/>
        <v>0</v>
      </c>
    </row>
    <row r="10" spans="1:128">
      <c r="A10" s="62" t="s">
        <v>40</v>
      </c>
      <c r="B10" s="106" t="s">
        <v>56</v>
      </c>
      <c r="C10" s="107" t="s">
        <v>73</v>
      </c>
      <c r="D10" s="108">
        <v>1724.5</v>
      </c>
      <c r="E10" s="109" t="s">
        <v>70</v>
      </c>
      <c r="F10" s="29">
        <f t="shared" ref="F10:F17" si="0">COUNT(H10:BI10)</f>
        <v>50</v>
      </c>
      <c r="G10" s="29">
        <f>AVERAGE(H10:N10)</f>
        <v>0.80079999999999996</v>
      </c>
      <c r="H10" s="71">
        <f t="array" aca="1" ref="H10:BE10" ca="1">TRANSPOSE('Data Entry'!D82:D131)</f>
        <v>0.67620000000000002</v>
      </c>
      <c r="I10" s="71">
        <f ca="1"/>
        <v>0.73519999999999996</v>
      </c>
      <c r="J10" s="71">
        <f ca="1"/>
        <v>0.73609999999999998</v>
      </c>
      <c r="K10" s="71">
        <f ca="1"/>
        <v>0.7712</v>
      </c>
      <c r="L10" s="71">
        <f ca="1"/>
        <v>0.84850000000000003</v>
      </c>
      <c r="M10" s="71">
        <f ca="1"/>
        <v>0.86960000000000004</v>
      </c>
      <c r="N10" s="71">
        <f ca="1"/>
        <v>0.96879999999999999</v>
      </c>
      <c r="O10" s="71">
        <f ca="1"/>
        <v>0</v>
      </c>
      <c r="P10" s="71">
        <f ca="1"/>
        <v>0</v>
      </c>
      <c r="Q10" s="71">
        <f ca="1"/>
        <v>0</v>
      </c>
      <c r="R10" s="71">
        <f ca="1"/>
        <v>0</v>
      </c>
      <c r="S10" s="71">
        <f ca="1"/>
        <v>0</v>
      </c>
      <c r="T10" s="71">
        <f ca="1"/>
        <v>0</v>
      </c>
      <c r="U10" s="71">
        <f ca="1"/>
        <v>0</v>
      </c>
      <c r="V10" s="71">
        <f ca="1"/>
        <v>0</v>
      </c>
      <c r="W10" s="71">
        <f ca="1"/>
        <v>0</v>
      </c>
      <c r="X10" s="71">
        <f ca="1"/>
        <v>0</v>
      </c>
      <c r="Y10" s="71">
        <f ca="1"/>
        <v>0</v>
      </c>
      <c r="Z10" s="71">
        <f ca="1"/>
        <v>0</v>
      </c>
      <c r="AA10" s="71">
        <f ca="1"/>
        <v>0</v>
      </c>
      <c r="AB10" s="71">
        <f ca="1"/>
        <v>0</v>
      </c>
      <c r="AC10" s="71">
        <f ca="1"/>
        <v>0</v>
      </c>
      <c r="AD10" s="71">
        <f ca="1"/>
        <v>0</v>
      </c>
      <c r="AE10" s="71">
        <f ca="1"/>
        <v>0</v>
      </c>
      <c r="AF10" s="71">
        <f ca="1"/>
        <v>0</v>
      </c>
      <c r="AG10" s="71">
        <f ca="1"/>
        <v>0</v>
      </c>
      <c r="AH10" s="71">
        <f ca="1"/>
        <v>0</v>
      </c>
      <c r="AI10" s="71">
        <f ca="1"/>
        <v>0</v>
      </c>
      <c r="AJ10" s="71">
        <f ca="1"/>
        <v>0</v>
      </c>
      <c r="AK10" s="71">
        <f ca="1"/>
        <v>0</v>
      </c>
      <c r="AL10" s="71">
        <f ca="1"/>
        <v>0</v>
      </c>
      <c r="AM10" s="71">
        <f ca="1"/>
        <v>0</v>
      </c>
      <c r="AN10" s="71">
        <f ca="1"/>
        <v>0</v>
      </c>
      <c r="AO10" s="71">
        <f ca="1"/>
        <v>0</v>
      </c>
      <c r="AP10" s="71">
        <f ca="1"/>
        <v>0</v>
      </c>
      <c r="AQ10" s="71">
        <f ca="1"/>
        <v>0</v>
      </c>
      <c r="AR10" s="71">
        <f ca="1"/>
        <v>0</v>
      </c>
      <c r="AS10" s="71">
        <f ca="1"/>
        <v>0</v>
      </c>
      <c r="AT10" s="71">
        <f ca="1"/>
        <v>0</v>
      </c>
      <c r="AU10" s="71">
        <f ca="1"/>
        <v>0</v>
      </c>
      <c r="AV10" s="71">
        <f ca="1"/>
        <v>0</v>
      </c>
      <c r="AW10" s="71">
        <f ca="1"/>
        <v>0</v>
      </c>
      <c r="AX10" s="71">
        <f ca="1"/>
        <v>0</v>
      </c>
      <c r="AY10" s="71">
        <f ca="1"/>
        <v>0</v>
      </c>
      <c r="AZ10" s="71">
        <f ca="1"/>
        <v>0</v>
      </c>
      <c r="BA10" s="71">
        <f ca="1"/>
        <v>0</v>
      </c>
      <c r="BB10" s="71">
        <f ca="1"/>
        <v>0</v>
      </c>
      <c r="BC10" s="71">
        <f ca="1"/>
        <v>0</v>
      </c>
      <c r="BD10" s="71">
        <f ca="1"/>
        <v>0</v>
      </c>
      <c r="BE10" s="71">
        <f ca="1"/>
        <v>0</v>
      </c>
    </row>
    <row r="11" spans="1:128">
      <c r="A11" s="62" t="s">
        <v>41</v>
      </c>
      <c r="B11" s="106" t="s">
        <v>56</v>
      </c>
      <c r="C11" s="107" t="s">
        <v>73</v>
      </c>
      <c r="D11" s="108">
        <v>1738.45</v>
      </c>
      <c r="E11" s="109" t="s">
        <v>70</v>
      </c>
      <c r="F11" s="29">
        <f t="shared" si="0"/>
        <v>50</v>
      </c>
      <c r="G11" s="29">
        <f>AVERAGE(H11:K11)</f>
        <v>1.0217750000000001</v>
      </c>
      <c r="H11" s="71">
        <f t="array" aca="1" ref="H11:BE11" ca="1">TRANSPOSE('Data Entry'!E82:E131)</f>
        <v>0.89670000000000005</v>
      </c>
      <c r="I11" s="71">
        <f ca="1"/>
        <v>0.91439999999999999</v>
      </c>
      <c r="J11" s="71">
        <f ca="1"/>
        <v>1.089</v>
      </c>
      <c r="K11" s="71">
        <f ca="1"/>
        <v>1.1870000000000001</v>
      </c>
      <c r="L11" s="71">
        <f ca="1"/>
        <v>0</v>
      </c>
      <c r="M11" s="71">
        <f ca="1"/>
        <v>0</v>
      </c>
      <c r="N11" s="71">
        <f ca="1"/>
        <v>0</v>
      </c>
      <c r="O11" s="71">
        <f ca="1"/>
        <v>0</v>
      </c>
      <c r="P11" s="71">
        <f ca="1"/>
        <v>0</v>
      </c>
      <c r="Q11" s="71">
        <f ca="1"/>
        <v>0</v>
      </c>
      <c r="R11" s="71">
        <f ca="1"/>
        <v>0</v>
      </c>
      <c r="S11" s="71">
        <f ca="1"/>
        <v>0</v>
      </c>
      <c r="T11" s="71">
        <f ca="1"/>
        <v>0</v>
      </c>
      <c r="U11" s="71">
        <f ca="1"/>
        <v>0</v>
      </c>
      <c r="V11" s="71">
        <f ca="1"/>
        <v>0</v>
      </c>
      <c r="W11" s="71">
        <f ca="1"/>
        <v>0</v>
      </c>
      <c r="X11" s="71">
        <f ca="1"/>
        <v>0</v>
      </c>
      <c r="Y11" s="71">
        <f ca="1"/>
        <v>0</v>
      </c>
      <c r="Z11" s="71">
        <f ca="1"/>
        <v>0</v>
      </c>
      <c r="AA11" s="71">
        <f ca="1"/>
        <v>0</v>
      </c>
      <c r="AB11" s="71">
        <f ca="1"/>
        <v>0</v>
      </c>
      <c r="AC11" s="71">
        <f ca="1"/>
        <v>0</v>
      </c>
      <c r="AD11" s="71">
        <f ca="1"/>
        <v>0</v>
      </c>
      <c r="AE11" s="71">
        <f ca="1"/>
        <v>0</v>
      </c>
      <c r="AF11" s="71">
        <f ca="1"/>
        <v>0</v>
      </c>
      <c r="AG11" s="71">
        <f ca="1"/>
        <v>0</v>
      </c>
      <c r="AH11" s="71">
        <f ca="1"/>
        <v>0</v>
      </c>
      <c r="AI11" s="71">
        <f ca="1"/>
        <v>0</v>
      </c>
      <c r="AJ11" s="71">
        <f ca="1"/>
        <v>0</v>
      </c>
      <c r="AK11" s="71">
        <f ca="1"/>
        <v>0</v>
      </c>
      <c r="AL11" s="71">
        <f ca="1"/>
        <v>0</v>
      </c>
      <c r="AM11" s="71">
        <f ca="1"/>
        <v>0</v>
      </c>
      <c r="AN11" s="71">
        <f ca="1"/>
        <v>0</v>
      </c>
      <c r="AO11" s="71">
        <f ca="1"/>
        <v>0</v>
      </c>
      <c r="AP11" s="71">
        <f ca="1"/>
        <v>0</v>
      </c>
      <c r="AQ11" s="71">
        <f ca="1"/>
        <v>0</v>
      </c>
      <c r="AR11" s="71">
        <f ca="1"/>
        <v>0</v>
      </c>
      <c r="AS11" s="71">
        <f ca="1"/>
        <v>0</v>
      </c>
      <c r="AT11" s="71">
        <f ca="1"/>
        <v>0</v>
      </c>
      <c r="AU11" s="71">
        <f ca="1"/>
        <v>0</v>
      </c>
      <c r="AV11" s="71">
        <f ca="1"/>
        <v>0</v>
      </c>
      <c r="AW11" s="71">
        <f ca="1"/>
        <v>0</v>
      </c>
      <c r="AX11" s="71">
        <f ca="1"/>
        <v>0</v>
      </c>
      <c r="AY11" s="71">
        <f ca="1"/>
        <v>0</v>
      </c>
      <c r="AZ11" s="71">
        <f ca="1"/>
        <v>0</v>
      </c>
      <c r="BA11" s="71">
        <f ca="1"/>
        <v>0</v>
      </c>
      <c r="BB11" s="71">
        <f ca="1"/>
        <v>0</v>
      </c>
      <c r="BC11" s="71">
        <f ca="1"/>
        <v>0</v>
      </c>
      <c r="BD11" s="71">
        <f ca="1"/>
        <v>0</v>
      </c>
      <c r="BE11" s="71">
        <f ca="1"/>
        <v>0</v>
      </c>
    </row>
    <row r="12" spans="1:128">
      <c r="A12" s="62" t="s">
        <v>42</v>
      </c>
      <c r="B12" s="106" t="s">
        <v>56</v>
      </c>
      <c r="C12" s="107" t="s">
        <v>73</v>
      </c>
      <c r="D12" s="108">
        <v>1752.53</v>
      </c>
      <c r="E12" s="109" t="s">
        <v>70</v>
      </c>
      <c r="F12" s="29">
        <f t="shared" si="0"/>
        <v>50</v>
      </c>
      <c r="G12" s="29">
        <f>AVERAGE(H12:I12)</f>
        <v>0.79025000000000001</v>
      </c>
      <c r="H12" s="71">
        <f t="array" aca="1" ref="H12:BE12" ca="1">TRANSPOSE('Data Entry'!F82:F131)</f>
        <v>0.76300000000000001</v>
      </c>
      <c r="I12" s="71">
        <f ca="1"/>
        <v>0.8175</v>
      </c>
      <c r="J12" s="71">
        <f ca="1"/>
        <v>0</v>
      </c>
      <c r="K12" s="71">
        <f ca="1"/>
        <v>0</v>
      </c>
      <c r="L12" s="71">
        <f ca="1"/>
        <v>0</v>
      </c>
      <c r="M12" s="71">
        <f ca="1"/>
        <v>0</v>
      </c>
      <c r="N12" s="71">
        <f ca="1"/>
        <v>0</v>
      </c>
      <c r="O12" s="71">
        <f ca="1"/>
        <v>0</v>
      </c>
      <c r="P12" s="71">
        <f ca="1"/>
        <v>0</v>
      </c>
      <c r="Q12" s="71">
        <f ca="1"/>
        <v>0</v>
      </c>
      <c r="R12" s="71">
        <f ca="1"/>
        <v>0</v>
      </c>
      <c r="S12" s="71">
        <f ca="1"/>
        <v>0</v>
      </c>
      <c r="T12" s="71">
        <f ca="1"/>
        <v>0</v>
      </c>
      <c r="U12" s="71">
        <f ca="1"/>
        <v>0</v>
      </c>
      <c r="V12" s="71">
        <f ca="1"/>
        <v>0</v>
      </c>
      <c r="W12" s="71">
        <f ca="1"/>
        <v>0</v>
      </c>
      <c r="X12" s="71">
        <f ca="1"/>
        <v>0</v>
      </c>
      <c r="Y12" s="71">
        <f ca="1"/>
        <v>0</v>
      </c>
      <c r="Z12" s="71">
        <f ca="1"/>
        <v>0</v>
      </c>
      <c r="AA12" s="71">
        <f ca="1"/>
        <v>0</v>
      </c>
      <c r="AB12" s="71">
        <f ca="1"/>
        <v>0</v>
      </c>
      <c r="AC12" s="71">
        <f ca="1"/>
        <v>0</v>
      </c>
      <c r="AD12" s="71">
        <f ca="1"/>
        <v>0</v>
      </c>
      <c r="AE12" s="71">
        <f ca="1"/>
        <v>0</v>
      </c>
      <c r="AF12" s="71">
        <f ca="1"/>
        <v>0</v>
      </c>
      <c r="AG12" s="71">
        <f ca="1"/>
        <v>0</v>
      </c>
      <c r="AH12" s="71">
        <f ca="1"/>
        <v>0</v>
      </c>
      <c r="AI12" s="71">
        <f ca="1"/>
        <v>0</v>
      </c>
      <c r="AJ12" s="71">
        <f ca="1"/>
        <v>0</v>
      </c>
      <c r="AK12" s="71">
        <f ca="1"/>
        <v>0</v>
      </c>
      <c r="AL12" s="71">
        <f ca="1"/>
        <v>0</v>
      </c>
      <c r="AM12" s="71">
        <f ca="1"/>
        <v>0</v>
      </c>
      <c r="AN12" s="71">
        <f ca="1"/>
        <v>0</v>
      </c>
      <c r="AO12" s="71">
        <f ca="1"/>
        <v>0</v>
      </c>
      <c r="AP12" s="71">
        <f ca="1"/>
        <v>0</v>
      </c>
      <c r="AQ12" s="71">
        <f ca="1"/>
        <v>0</v>
      </c>
      <c r="AR12" s="71">
        <f ca="1"/>
        <v>0</v>
      </c>
      <c r="AS12" s="71">
        <f ca="1"/>
        <v>0</v>
      </c>
      <c r="AT12" s="71">
        <f ca="1"/>
        <v>0</v>
      </c>
      <c r="AU12" s="71">
        <f ca="1"/>
        <v>0</v>
      </c>
      <c r="AV12" s="71">
        <f ca="1"/>
        <v>0</v>
      </c>
      <c r="AW12" s="71">
        <f ca="1"/>
        <v>0</v>
      </c>
      <c r="AX12" s="71">
        <f ca="1"/>
        <v>0</v>
      </c>
      <c r="AY12" s="71">
        <f ca="1"/>
        <v>0</v>
      </c>
      <c r="AZ12" s="71">
        <f ca="1"/>
        <v>0</v>
      </c>
      <c r="BA12" s="71">
        <f ca="1"/>
        <v>0</v>
      </c>
      <c r="BB12" s="71">
        <f ca="1"/>
        <v>0</v>
      </c>
      <c r="BC12" s="71">
        <f ca="1"/>
        <v>0</v>
      </c>
      <c r="BD12" s="71">
        <f ca="1"/>
        <v>0</v>
      </c>
      <c r="BE12" s="71">
        <f ca="1"/>
        <v>0</v>
      </c>
    </row>
    <row r="13" spans="1:128">
      <c r="A13" s="62" t="s">
        <v>43</v>
      </c>
      <c r="B13" s="106" t="s">
        <v>56</v>
      </c>
      <c r="C13" s="107" t="s">
        <v>73</v>
      </c>
      <c r="D13" s="108">
        <v>1765.07</v>
      </c>
      <c r="E13" s="109" t="s">
        <v>70</v>
      </c>
      <c r="F13" s="29">
        <f t="shared" si="0"/>
        <v>50</v>
      </c>
      <c r="G13" s="71">
        <v>1.0680000000000001</v>
      </c>
      <c r="H13" s="71">
        <f t="array" aca="1" ref="H13:BE13" ca="1">TRANSPOSE('Data Entry'!G82:G131)</f>
        <v>1.0680000000000001</v>
      </c>
      <c r="I13" s="71">
        <f ca="1"/>
        <v>0</v>
      </c>
      <c r="J13" s="71">
        <f ca="1"/>
        <v>0</v>
      </c>
      <c r="K13" s="71">
        <f ca="1"/>
        <v>0</v>
      </c>
      <c r="L13" s="71">
        <f ca="1"/>
        <v>0</v>
      </c>
      <c r="M13" s="71">
        <f ca="1"/>
        <v>0</v>
      </c>
      <c r="N13" s="71">
        <f ca="1"/>
        <v>0</v>
      </c>
      <c r="O13" s="71">
        <f ca="1"/>
        <v>0</v>
      </c>
      <c r="P13" s="71">
        <f ca="1"/>
        <v>0</v>
      </c>
      <c r="Q13" s="71">
        <f ca="1"/>
        <v>0</v>
      </c>
      <c r="R13" s="71">
        <f ca="1"/>
        <v>0</v>
      </c>
      <c r="S13" s="71">
        <f ca="1"/>
        <v>0</v>
      </c>
      <c r="T13" s="71">
        <f ca="1"/>
        <v>0</v>
      </c>
      <c r="U13" s="71">
        <f ca="1"/>
        <v>0</v>
      </c>
      <c r="V13" s="71">
        <f ca="1"/>
        <v>0</v>
      </c>
      <c r="W13" s="71">
        <f ca="1"/>
        <v>0</v>
      </c>
      <c r="X13" s="71">
        <f ca="1"/>
        <v>0</v>
      </c>
      <c r="Y13" s="71">
        <f ca="1"/>
        <v>0</v>
      </c>
      <c r="Z13" s="71">
        <f ca="1"/>
        <v>0</v>
      </c>
      <c r="AA13" s="71">
        <f ca="1"/>
        <v>0</v>
      </c>
      <c r="AB13" s="71">
        <f ca="1"/>
        <v>0</v>
      </c>
      <c r="AC13" s="71">
        <f ca="1"/>
        <v>0</v>
      </c>
      <c r="AD13" s="71">
        <f ca="1"/>
        <v>0</v>
      </c>
      <c r="AE13" s="71">
        <f ca="1"/>
        <v>0</v>
      </c>
      <c r="AF13" s="71">
        <f ca="1"/>
        <v>0</v>
      </c>
      <c r="AG13" s="71">
        <f ca="1"/>
        <v>0</v>
      </c>
      <c r="AH13" s="71">
        <f ca="1"/>
        <v>0</v>
      </c>
      <c r="AI13" s="71">
        <f ca="1"/>
        <v>0</v>
      </c>
      <c r="AJ13" s="71">
        <f ca="1"/>
        <v>0</v>
      </c>
      <c r="AK13" s="71">
        <f ca="1"/>
        <v>0</v>
      </c>
      <c r="AL13" s="71">
        <f ca="1"/>
        <v>0</v>
      </c>
      <c r="AM13" s="71">
        <f ca="1"/>
        <v>0</v>
      </c>
      <c r="AN13" s="71">
        <f ca="1"/>
        <v>0</v>
      </c>
      <c r="AO13" s="71">
        <f ca="1"/>
        <v>0</v>
      </c>
      <c r="AP13" s="71">
        <f ca="1"/>
        <v>0</v>
      </c>
      <c r="AQ13" s="71">
        <f ca="1"/>
        <v>0</v>
      </c>
      <c r="AR13" s="71">
        <f ca="1"/>
        <v>0</v>
      </c>
      <c r="AS13" s="71">
        <f ca="1"/>
        <v>0</v>
      </c>
      <c r="AT13" s="71">
        <f ca="1"/>
        <v>0</v>
      </c>
      <c r="AU13" s="71">
        <f ca="1"/>
        <v>0</v>
      </c>
      <c r="AV13" s="71">
        <f ca="1"/>
        <v>0</v>
      </c>
      <c r="AW13" s="71">
        <f ca="1"/>
        <v>0</v>
      </c>
      <c r="AX13" s="71">
        <f ca="1"/>
        <v>0</v>
      </c>
      <c r="AY13" s="71">
        <f ca="1"/>
        <v>0</v>
      </c>
      <c r="AZ13" s="71">
        <f ca="1"/>
        <v>0</v>
      </c>
      <c r="BA13" s="71">
        <f ca="1"/>
        <v>0</v>
      </c>
      <c r="BB13" s="71">
        <f ca="1"/>
        <v>0</v>
      </c>
      <c r="BC13" s="71">
        <f ca="1"/>
        <v>0</v>
      </c>
      <c r="BD13" s="71">
        <f ca="1"/>
        <v>0</v>
      </c>
      <c r="BE13" s="71">
        <f ca="1"/>
        <v>0</v>
      </c>
    </row>
    <row r="14" spans="1:128">
      <c r="A14" s="62" t="s">
        <v>44</v>
      </c>
      <c r="B14" s="106" t="s">
        <v>56</v>
      </c>
      <c r="C14" s="107" t="s">
        <v>73</v>
      </c>
      <c r="D14" s="108">
        <v>1779.04</v>
      </c>
      <c r="E14" s="109" t="s">
        <v>70</v>
      </c>
      <c r="F14" s="29">
        <f t="shared" si="0"/>
        <v>50</v>
      </c>
      <c r="G14" s="29">
        <f>AVERAGE(H14:K14)</f>
        <v>1.2902499999999999</v>
      </c>
      <c r="H14" s="71">
        <f t="array" aca="1" ref="H14:BE14" ca="1">TRANSPOSE('Data Entry'!H82:H131)</f>
        <v>1.1679999999999999</v>
      </c>
      <c r="I14" s="71">
        <f ca="1"/>
        <v>1.2030000000000001</v>
      </c>
      <c r="J14" s="71">
        <f ca="1"/>
        <v>1.3779999999999999</v>
      </c>
      <c r="K14" s="71">
        <f ca="1"/>
        <v>1.4119999999999999</v>
      </c>
      <c r="L14" s="71">
        <f ca="1"/>
        <v>0</v>
      </c>
      <c r="M14" s="71">
        <f ca="1"/>
        <v>0</v>
      </c>
      <c r="N14" s="71">
        <f ca="1"/>
        <v>0</v>
      </c>
      <c r="O14" s="71">
        <f ca="1"/>
        <v>0</v>
      </c>
      <c r="P14" s="71">
        <f ca="1"/>
        <v>0</v>
      </c>
      <c r="Q14" s="71">
        <f ca="1"/>
        <v>0</v>
      </c>
      <c r="R14" s="71">
        <f ca="1"/>
        <v>0</v>
      </c>
      <c r="S14" s="71">
        <f ca="1"/>
        <v>0</v>
      </c>
      <c r="T14" s="71">
        <f ca="1"/>
        <v>0</v>
      </c>
      <c r="U14" s="71">
        <f ca="1"/>
        <v>0</v>
      </c>
      <c r="V14" s="71">
        <f ca="1"/>
        <v>0</v>
      </c>
      <c r="W14" s="71">
        <f ca="1"/>
        <v>0</v>
      </c>
      <c r="X14" s="71">
        <f ca="1"/>
        <v>0</v>
      </c>
      <c r="Y14" s="71">
        <f ca="1"/>
        <v>0</v>
      </c>
      <c r="Z14" s="71">
        <f ca="1"/>
        <v>0</v>
      </c>
      <c r="AA14" s="71">
        <f ca="1"/>
        <v>0</v>
      </c>
      <c r="AB14" s="71">
        <f ca="1"/>
        <v>0</v>
      </c>
      <c r="AC14" s="71">
        <f ca="1"/>
        <v>0</v>
      </c>
      <c r="AD14" s="71">
        <f ca="1"/>
        <v>0</v>
      </c>
      <c r="AE14" s="71">
        <f ca="1"/>
        <v>0</v>
      </c>
      <c r="AF14" s="71">
        <f ca="1"/>
        <v>0</v>
      </c>
      <c r="AG14" s="71">
        <f ca="1"/>
        <v>0</v>
      </c>
      <c r="AH14" s="71">
        <f ca="1"/>
        <v>0</v>
      </c>
      <c r="AI14" s="71">
        <f ca="1"/>
        <v>0</v>
      </c>
      <c r="AJ14" s="71">
        <f ca="1"/>
        <v>0</v>
      </c>
      <c r="AK14" s="71">
        <f ca="1"/>
        <v>0</v>
      </c>
      <c r="AL14" s="71">
        <f ca="1"/>
        <v>0</v>
      </c>
      <c r="AM14" s="71">
        <f ca="1"/>
        <v>0</v>
      </c>
      <c r="AN14" s="71">
        <f ca="1"/>
        <v>0</v>
      </c>
      <c r="AO14" s="71">
        <f ca="1"/>
        <v>0</v>
      </c>
      <c r="AP14" s="71">
        <f ca="1"/>
        <v>0</v>
      </c>
      <c r="AQ14" s="71">
        <f ca="1"/>
        <v>0</v>
      </c>
      <c r="AR14" s="71">
        <f ca="1"/>
        <v>0</v>
      </c>
      <c r="AS14" s="71">
        <f ca="1"/>
        <v>0</v>
      </c>
      <c r="AT14" s="71">
        <f ca="1"/>
        <v>0</v>
      </c>
      <c r="AU14" s="71">
        <f ca="1"/>
        <v>0</v>
      </c>
      <c r="AV14" s="71">
        <f ca="1"/>
        <v>0</v>
      </c>
      <c r="AW14" s="71">
        <f ca="1"/>
        <v>0</v>
      </c>
      <c r="AX14" s="71">
        <f ca="1"/>
        <v>0</v>
      </c>
      <c r="AY14" s="71">
        <f ca="1"/>
        <v>0</v>
      </c>
      <c r="AZ14" s="71">
        <f ca="1"/>
        <v>0</v>
      </c>
      <c r="BA14" s="71">
        <f ca="1"/>
        <v>0</v>
      </c>
      <c r="BB14" s="71">
        <f ca="1"/>
        <v>0</v>
      </c>
      <c r="BC14" s="71">
        <f ca="1"/>
        <v>0</v>
      </c>
      <c r="BD14" s="71">
        <f ca="1"/>
        <v>0</v>
      </c>
      <c r="BE14" s="71">
        <f ca="1"/>
        <v>0</v>
      </c>
    </row>
    <row r="15" spans="1:128">
      <c r="A15" s="62" t="s">
        <v>45</v>
      </c>
      <c r="B15" s="106" t="s">
        <v>56</v>
      </c>
      <c r="C15" s="107" t="s">
        <v>73</v>
      </c>
      <c r="D15" s="108">
        <v>1791.31</v>
      </c>
      <c r="E15" s="109" t="s">
        <v>70</v>
      </c>
      <c r="F15" s="29">
        <f t="shared" si="0"/>
        <v>50</v>
      </c>
      <c r="G15" s="29">
        <f>AVERAGE(H15:I15)</f>
        <v>0.39315</v>
      </c>
      <c r="H15" s="71">
        <f t="array" aca="1" ref="H15:BE15" ca="1">TRANSPOSE('Data Entry'!I82:I131)</f>
        <v>0.39269999999999999</v>
      </c>
      <c r="I15" s="71">
        <f ca="1"/>
        <v>0.39360000000000001</v>
      </c>
      <c r="J15" s="71">
        <f ca="1"/>
        <v>0</v>
      </c>
      <c r="K15" s="71">
        <f ca="1"/>
        <v>0</v>
      </c>
      <c r="L15" s="71">
        <f ca="1"/>
        <v>0</v>
      </c>
      <c r="M15" s="71">
        <f ca="1"/>
        <v>0</v>
      </c>
      <c r="N15" s="71">
        <f ca="1"/>
        <v>0</v>
      </c>
      <c r="O15" s="71">
        <f ca="1"/>
        <v>0</v>
      </c>
      <c r="P15" s="71">
        <f ca="1"/>
        <v>0</v>
      </c>
      <c r="Q15" s="71">
        <f ca="1"/>
        <v>0</v>
      </c>
      <c r="R15" s="71">
        <f ca="1"/>
        <v>0</v>
      </c>
      <c r="S15" s="71">
        <f ca="1"/>
        <v>0</v>
      </c>
      <c r="T15" s="71">
        <f ca="1"/>
        <v>0</v>
      </c>
      <c r="U15" s="71">
        <f ca="1"/>
        <v>0</v>
      </c>
      <c r="V15" s="71">
        <f ca="1"/>
        <v>0</v>
      </c>
      <c r="W15" s="71">
        <f ca="1"/>
        <v>0</v>
      </c>
      <c r="X15" s="71">
        <f ca="1"/>
        <v>0</v>
      </c>
      <c r="Y15" s="71">
        <f ca="1"/>
        <v>0</v>
      </c>
      <c r="Z15" s="71">
        <f ca="1"/>
        <v>0</v>
      </c>
      <c r="AA15" s="71">
        <f ca="1"/>
        <v>0</v>
      </c>
      <c r="AB15" s="71">
        <f ca="1"/>
        <v>0</v>
      </c>
      <c r="AC15" s="71">
        <f ca="1"/>
        <v>0</v>
      </c>
      <c r="AD15" s="71">
        <f ca="1"/>
        <v>0</v>
      </c>
      <c r="AE15" s="71">
        <f ca="1"/>
        <v>0</v>
      </c>
      <c r="AF15" s="71">
        <f ca="1"/>
        <v>0</v>
      </c>
      <c r="AG15" s="71">
        <f ca="1"/>
        <v>0</v>
      </c>
      <c r="AH15" s="71">
        <f ca="1"/>
        <v>0</v>
      </c>
      <c r="AI15" s="71">
        <f ca="1"/>
        <v>0</v>
      </c>
      <c r="AJ15" s="71">
        <f ca="1"/>
        <v>0</v>
      </c>
      <c r="AK15" s="71">
        <f ca="1"/>
        <v>0</v>
      </c>
      <c r="AL15" s="71">
        <f ca="1"/>
        <v>0</v>
      </c>
      <c r="AM15" s="71">
        <f ca="1"/>
        <v>0</v>
      </c>
      <c r="AN15" s="71">
        <f ca="1"/>
        <v>0</v>
      </c>
      <c r="AO15" s="71">
        <f ca="1"/>
        <v>0</v>
      </c>
      <c r="AP15" s="71">
        <f ca="1"/>
        <v>0</v>
      </c>
      <c r="AQ15" s="71">
        <f ca="1"/>
        <v>0</v>
      </c>
      <c r="AR15" s="71">
        <f ca="1"/>
        <v>0</v>
      </c>
      <c r="AS15" s="71">
        <f ca="1"/>
        <v>0</v>
      </c>
      <c r="AT15" s="71">
        <f ca="1"/>
        <v>0</v>
      </c>
      <c r="AU15" s="71">
        <f ca="1"/>
        <v>0</v>
      </c>
      <c r="AV15" s="71">
        <f ca="1"/>
        <v>0</v>
      </c>
      <c r="AW15" s="71">
        <f ca="1"/>
        <v>0</v>
      </c>
      <c r="AX15" s="71">
        <f ca="1"/>
        <v>0</v>
      </c>
      <c r="AY15" s="71">
        <f ca="1"/>
        <v>0</v>
      </c>
      <c r="AZ15" s="71">
        <f ca="1"/>
        <v>0</v>
      </c>
      <c r="BA15" s="71">
        <f ca="1"/>
        <v>0</v>
      </c>
      <c r="BB15" s="71">
        <f ca="1"/>
        <v>0</v>
      </c>
      <c r="BC15" s="71">
        <f ca="1"/>
        <v>0</v>
      </c>
      <c r="BD15" s="71">
        <f ca="1"/>
        <v>0</v>
      </c>
      <c r="BE15" s="71">
        <f ca="1"/>
        <v>0</v>
      </c>
    </row>
    <row r="16" spans="1:128">
      <c r="A16" s="62" t="s">
        <v>46</v>
      </c>
      <c r="B16" s="106" t="s">
        <v>56</v>
      </c>
      <c r="C16" s="107" t="s">
        <v>73</v>
      </c>
      <c r="D16" s="108">
        <v>1805.38</v>
      </c>
      <c r="E16" s="109" t="s">
        <v>70</v>
      </c>
      <c r="F16" s="29">
        <f t="shared" si="0"/>
        <v>50</v>
      </c>
      <c r="G16" s="29">
        <f>AVERAGE(H16:Q16)</f>
        <v>1.06386</v>
      </c>
      <c r="H16" s="71">
        <f t="array" aca="1" ref="H16:BE16" ca="1">TRANSPOSE('Data Entry'!J82:J131)</f>
        <v>0.91890000000000005</v>
      </c>
      <c r="I16" s="71">
        <f ca="1"/>
        <v>0.93340000000000001</v>
      </c>
      <c r="J16" s="71">
        <f ca="1"/>
        <v>0.95569999999999999</v>
      </c>
      <c r="K16" s="71">
        <f ca="1"/>
        <v>0.96460000000000001</v>
      </c>
      <c r="L16" s="71">
        <f ca="1"/>
        <v>1.052</v>
      </c>
      <c r="M16" s="71">
        <f ca="1"/>
        <v>1.1200000000000001</v>
      </c>
      <c r="N16" s="71">
        <f ca="1"/>
        <v>1.1220000000000001</v>
      </c>
      <c r="O16" s="71">
        <f ca="1"/>
        <v>1.141</v>
      </c>
      <c r="P16" s="71">
        <f ca="1"/>
        <v>1.1919999999999999</v>
      </c>
      <c r="Q16" s="71">
        <f ca="1"/>
        <v>1.2390000000000001</v>
      </c>
      <c r="R16" s="71">
        <f ca="1"/>
        <v>0</v>
      </c>
      <c r="S16" s="71">
        <f ca="1"/>
        <v>0</v>
      </c>
      <c r="T16" s="71">
        <f ca="1"/>
        <v>0</v>
      </c>
      <c r="U16" s="71">
        <f ca="1"/>
        <v>0</v>
      </c>
      <c r="V16" s="71">
        <f ca="1"/>
        <v>0</v>
      </c>
      <c r="W16" s="71">
        <f ca="1"/>
        <v>0</v>
      </c>
      <c r="X16" s="71">
        <f ca="1"/>
        <v>0</v>
      </c>
      <c r="Y16" s="71">
        <f ca="1"/>
        <v>0</v>
      </c>
      <c r="Z16" s="71">
        <f ca="1"/>
        <v>0</v>
      </c>
      <c r="AA16" s="71">
        <f ca="1"/>
        <v>0</v>
      </c>
      <c r="AB16" s="71">
        <f ca="1"/>
        <v>0</v>
      </c>
      <c r="AC16" s="71">
        <f ca="1"/>
        <v>0</v>
      </c>
      <c r="AD16" s="71">
        <f ca="1"/>
        <v>0</v>
      </c>
      <c r="AE16" s="71">
        <f ca="1"/>
        <v>0</v>
      </c>
      <c r="AF16" s="71">
        <f ca="1"/>
        <v>0</v>
      </c>
      <c r="AG16" s="71">
        <f ca="1"/>
        <v>0</v>
      </c>
      <c r="AH16" s="71">
        <f ca="1"/>
        <v>0</v>
      </c>
      <c r="AI16" s="71">
        <f ca="1"/>
        <v>0</v>
      </c>
      <c r="AJ16" s="71">
        <f ca="1"/>
        <v>0</v>
      </c>
      <c r="AK16" s="71">
        <f ca="1"/>
        <v>0</v>
      </c>
      <c r="AL16" s="71">
        <f ca="1"/>
        <v>0</v>
      </c>
      <c r="AM16" s="71">
        <f ca="1"/>
        <v>0</v>
      </c>
      <c r="AN16" s="71">
        <f ca="1"/>
        <v>0</v>
      </c>
      <c r="AO16" s="71">
        <f ca="1"/>
        <v>0</v>
      </c>
      <c r="AP16" s="71">
        <f ca="1"/>
        <v>0</v>
      </c>
      <c r="AQ16" s="71">
        <f ca="1"/>
        <v>0</v>
      </c>
      <c r="AR16" s="71">
        <f ca="1"/>
        <v>0</v>
      </c>
      <c r="AS16" s="71">
        <f ca="1"/>
        <v>0</v>
      </c>
      <c r="AT16" s="71">
        <f ca="1"/>
        <v>0</v>
      </c>
      <c r="AU16" s="71">
        <f ca="1"/>
        <v>0</v>
      </c>
      <c r="AV16" s="71">
        <f ca="1"/>
        <v>0</v>
      </c>
      <c r="AW16" s="71">
        <f ca="1"/>
        <v>0</v>
      </c>
      <c r="AX16" s="71">
        <f ca="1"/>
        <v>0</v>
      </c>
      <c r="AY16" s="71">
        <f ca="1"/>
        <v>0</v>
      </c>
      <c r="AZ16" s="71">
        <f ca="1"/>
        <v>0</v>
      </c>
      <c r="BA16" s="71">
        <f ca="1"/>
        <v>0</v>
      </c>
      <c r="BB16" s="71">
        <f ca="1"/>
        <v>0</v>
      </c>
      <c r="BC16" s="71">
        <f ca="1"/>
        <v>0</v>
      </c>
      <c r="BD16" s="71">
        <f ca="1"/>
        <v>0</v>
      </c>
      <c r="BE16" s="71">
        <f ca="1"/>
        <v>0</v>
      </c>
    </row>
    <row r="17" spans="1:57">
      <c r="A17" s="62" t="s">
        <v>47</v>
      </c>
      <c r="B17" s="106" t="s">
        <v>56</v>
      </c>
      <c r="C17" s="107" t="s">
        <v>73</v>
      </c>
      <c r="D17" s="108">
        <v>1820</v>
      </c>
      <c r="E17" s="109" t="s">
        <v>70</v>
      </c>
      <c r="F17" s="29">
        <f t="shared" si="0"/>
        <v>50</v>
      </c>
      <c r="G17" s="29">
        <f>AVERAGE(H17:M17)</f>
        <v>1.2068333333333334</v>
      </c>
      <c r="H17" s="71">
        <f t="array" aca="1" ref="H17:BE17" ca="1">TRANSPOSE('Data Entry'!K82:K131)</f>
        <v>1.079</v>
      </c>
      <c r="I17" s="71">
        <f ca="1"/>
        <v>1.1479999999999999</v>
      </c>
      <c r="J17" s="71">
        <f ca="1"/>
        <v>1.1850000000000001</v>
      </c>
      <c r="K17" s="71">
        <f ca="1"/>
        <v>1.206</v>
      </c>
      <c r="L17" s="71">
        <f ca="1"/>
        <v>1.2709999999999999</v>
      </c>
      <c r="M17" s="71">
        <f ca="1"/>
        <v>1.3520000000000001</v>
      </c>
      <c r="N17" s="71">
        <f ca="1"/>
        <v>0</v>
      </c>
      <c r="O17" s="71">
        <f ca="1"/>
        <v>0</v>
      </c>
      <c r="P17" s="71">
        <f ca="1"/>
        <v>0</v>
      </c>
      <c r="Q17" s="71">
        <f ca="1"/>
        <v>0</v>
      </c>
      <c r="R17" s="71">
        <f ca="1"/>
        <v>0</v>
      </c>
      <c r="S17" s="71">
        <f ca="1"/>
        <v>0</v>
      </c>
      <c r="T17" s="71">
        <f ca="1"/>
        <v>0</v>
      </c>
      <c r="U17" s="71">
        <f ca="1"/>
        <v>0</v>
      </c>
      <c r="V17" s="71">
        <f ca="1"/>
        <v>0</v>
      </c>
      <c r="W17" s="71">
        <f ca="1"/>
        <v>0</v>
      </c>
      <c r="X17" s="71">
        <f ca="1"/>
        <v>0</v>
      </c>
      <c r="Y17" s="71">
        <f ca="1"/>
        <v>0</v>
      </c>
      <c r="Z17" s="71">
        <f ca="1"/>
        <v>0</v>
      </c>
      <c r="AA17" s="71">
        <f ca="1"/>
        <v>0</v>
      </c>
      <c r="AB17" s="71">
        <f ca="1"/>
        <v>0</v>
      </c>
      <c r="AC17" s="71">
        <f ca="1"/>
        <v>0</v>
      </c>
      <c r="AD17" s="71">
        <f ca="1"/>
        <v>0</v>
      </c>
      <c r="AE17" s="71">
        <f ca="1"/>
        <v>0</v>
      </c>
      <c r="AF17" s="71">
        <f ca="1"/>
        <v>0</v>
      </c>
      <c r="AG17" s="71">
        <f ca="1"/>
        <v>0</v>
      </c>
      <c r="AH17" s="71">
        <f ca="1"/>
        <v>0</v>
      </c>
      <c r="AI17" s="71">
        <f ca="1"/>
        <v>0</v>
      </c>
      <c r="AJ17" s="71">
        <f ca="1"/>
        <v>0</v>
      </c>
      <c r="AK17" s="71">
        <f ca="1"/>
        <v>0</v>
      </c>
      <c r="AL17" s="71">
        <f ca="1"/>
        <v>0</v>
      </c>
      <c r="AM17" s="71">
        <f ca="1"/>
        <v>0</v>
      </c>
      <c r="AN17" s="71">
        <f ca="1"/>
        <v>0</v>
      </c>
      <c r="AO17" s="71">
        <f ca="1"/>
        <v>0</v>
      </c>
      <c r="AP17" s="71">
        <f ca="1"/>
        <v>0</v>
      </c>
      <c r="AQ17" s="71">
        <f ca="1"/>
        <v>0</v>
      </c>
      <c r="AR17" s="71">
        <f ca="1"/>
        <v>0</v>
      </c>
      <c r="AS17" s="71">
        <f ca="1"/>
        <v>0</v>
      </c>
      <c r="AT17" s="71">
        <f ca="1"/>
        <v>0</v>
      </c>
      <c r="AU17" s="71">
        <f ca="1"/>
        <v>0</v>
      </c>
      <c r="AV17" s="71">
        <f ca="1"/>
        <v>0</v>
      </c>
      <c r="AW17" s="71">
        <f ca="1"/>
        <v>0</v>
      </c>
      <c r="AX17" s="71">
        <f ca="1"/>
        <v>0</v>
      </c>
      <c r="AY17" s="71">
        <f ca="1"/>
        <v>0</v>
      </c>
      <c r="AZ17" s="71">
        <f ca="1"/>
        <v>0</v>
      </c>
      <c r="BA17" s="71">
        <f ca="1"/>
        <v>0</v>
      </c>
      <c r="BB17" s="71">
        <f ca="1"/>
        <v>0</v>
      </c>
      <c r="BC17" s="71">
        <f ca="1"/>
        <v>0</v>
      </c>
      <c r="BD17" s="71">
        <f ca="1"/>
        <v>0</v>
      </c>
      <c r="BE17" s="71">
        <f ca="1"/>
        <v>0</v>
      </c>
    </row>
  </sheetData>
  <phoneticPr fontId="10" type="noConversion"/>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sheetPr codeName="Sheet3"/>
  <dimension ref="A1:AX32"/>
  <sheetViews>
    <sheetView topLeftCell="AK7" workbookViewId="0">
      <selection activeCell="AW21" sqref="AW21"/>
    </sheetView>
  </sheetViews>
  <sheetFormatPr defaultRowHeight="15"/>
  <cols>
    <col min="1" max="1" width="13.7109375" customWidth="1"/>
    <col min="2" max="2" width="12.5703125" bestFit="1" customWidth="1"/>
    <col min="3" max="3" width="10" customWidth="1"/>
    <col min="5" max="5" width="9.85546875" bestFit="1" customWidth="1"/>
    <col min="6" max="6" width="14" customWidth="1"/>
    <col min="7" max="7" width="12.5703125" bestFit="1" customWidth="1"/>
    <col min="11" max="11" width="14.7109375" customWidth="1"/>
    <col min="12" max="12" width="12.5703125" bestFit="1" customWidth="1"/>
    <col min="16" max="16" width="15.140625" customWidth="1"/>
    <col min="17" max="17" width="12.5703125" bestFit="1" customWidth="1"/>
    <col min="21" max="21" width="14.7109375" customWidth="1"/>
    <col min="22" max="22" width="12.5703125" bestFit="1" customWidth="1"/>
    <col min="26" max="26" width="15.5703125" customWidth="1"/>
    <col min="27" max="27" width="12.5703125" bestFit="1" customWidth="1"/>
    <col min="31" max="31" width="14.140625" customWidth="1"/>
    <col min="32" max="32" width="12.5703125" bestFit="1" customWidth="1"/>
    <col min="36" max="36" width="14.85546875" customWidth="1"/>
    <col min="37" max="37" width="12.5703125" bestFit="1" customWidth="1"/>
    <col min="41" max="41" width="14" customWidth="1"/>
    <col min="42" max="42" width="12.5703125" bestFit="1" customWidth="1"/>
    <col min="46" max="46" width="14" customWidth="1"/>
    <col min="47" max="47" width="12.5703125" bestFit="1" customWidth="1"/>
  </cols>
  <sheetData>
    <row r="1" spans="1:50">
      <c r="A1" t="s">
        <v>27</v>
      </c>
      <c r="F1" t="s">
        <v>28</v>
      </c>
      <c r="K1" t="s">
        <v>29</v>
      </c>
      <c r="P1" t="s">
        <v>30</v>
      </c>
      <c r="U1" t="s">
        <v>31</v>
      </c>
      <c r="Z1" t="s">
        <v>32</v>
      </c>
      <c r="AE1" t="s">
        <v>33</v>
      </c>
      <c r="AJ1" t="s">
        <v>34</v>
      </c>
      <c r="AO1" t="s">
        <v>35</v>
      </c>
      <c r="AT1" t="s">
        <v>36</v>
      </c>
    </row>
    <row r="2" spans="1:50">
      <c r="A2" s="38" t="s">
        <v>17</v>
      </c>
      <c r="B2" s="38">
        <f ca="1">'Data Entry'!B2</f>
        <v>1692.58</v>
      </c>
      <c r="C2" s="38"/>
      <c r="D2" s="38"/>
      <c r="E2" s="38"/>
      <c r="F2" s="38" t="s">
        <v>17</v>
      </c>
      <c r="G2" s="38">
        <f ca="1">'Data Entry'!H2</f>
        <v>1710.08</v>
      </c>
      <c r="I2" s="38"/>
      <c r="J2" s="38"/>
      <c r="K2" s="38" t="s">
        <v>17</v>
      </c>
      <c r="L2" s="38">
        <f ca="1">'Data Entry'!N2</f>
        <v>1724.5</v>
      </c>
      <c r="M2" s="38"/>
      <c r="N2" s="38"/>
      <c r="O2" s="38"/>
      <c r="P2" s="38" t="s">
        <v>17</v>
      </c>
      <c r="Q2" s="38">
        <f ca="1">'Data Entry'!T2</f>
        <v>1738.45</v>
      </c>
      <c r="R2" s="38"/>
      <c r="S2" s="38"/>
      <c r="T2" s="38"/>
      <c r="U2" s="38" t="s">
        <v>17</v>
      </c>
      <c r="V2" s="38">
        <f ca="1">'Data Entry'!Z2</f>
        <v>1752.53</v>
      </c>
      <c r="W2" s="38"/>
      <c r="X2" s="38"/>
      <c r="Y2" s="38"/>
      <c r="Z2" s="38" t="s">
        <v>17</v>
      </c>
      <c r="AA2" s="38">
        <f ca="1">'Data Entry'!AF2</f>
        <v>1765.07</v>
      </c>
      <c r="AB2" s="38"/>
      <c r="AC2" s="38"/>
      <c r="AD2" s="38"/>
      <c r="AE2" s="38" t="s">
        <v>17</v>
      </c>
      <c r="AF2" s="38">
        <f ca="1">'Data Entry'!AL2</f>
        <v>1779.04</v>
      </c>
      <c r="AG2" s="38"/>
      <c r="AH2" s="38"/>
      <c r="AI2" s="38"/>
      <c r="AJ2" s="38" t="s">
        <v>17</v>
      </c>
      <c r="AK2" s="38">
        <f ca="1">'Data Entry'!AR2</f>
        <v>1791.31</v>
      </c>
      <c r="AL2" s="38"/>
      <c r="AM2" s="38"/>
      <c r="AN2" s="38"/>
      <c r="AO2" s="38" t="s">
        <v>17</v>
      </c>
      <c r="AP2" s="38">
        <f ca="1">'Data Entry'!AX2</f>
        <v>1805.38</v>
      </c>
      <c r="AQ2" s="38"/>
      <c r="AR2" s="38"/>
      <c r="AS2" s="38"/>
      <c r="AT2" s="38" t="s">
        <v>17</v>
      </c>
      <c r="AU2" s="38">
        <f ca="1">'Data Entry'!BD2</f>
        <v>1820</v>
      </c>
      <c r="AV2" s="38"/>
      <c r="AW2" s="38"/>
      <c r="AX2" s="38"/>
    </row>
    <row r="3" spans="1:50">
      <c r="A3" s="128" t="s">
        <v>24</v>
      </c>
      <c r="B3" s="126" t="str">
        <f ca="1">'Data Entry'!C6</f>
        <v>Kgn</v>
      </c>
      <c r="C3" s="126">
        <f ca="1">'Data Entry'!D6</f>
        <v>0</v>
      </c>
      <c r="D3" s="126">
        <f ca="1">'Data Entry'!E6</f>
        <v>0</v>
      </c>
      <c r="E3" s="126">
        <f ca="1">'Data Entry'!F6</f>
        <v>0</v>
      </c>
      <c r="F3" s="128" t="s">
        <v>24</v>
      </c>
      <c r="G3" s="126" t="str">
        <f ca="1">'Data Entry'!I6</f>
        <v>Kgn</v>
      </c>
      <c r="H3" s="126">
        <f ca="1">'Data Entry'!J6</f>
        <v>0</v>
      </c>
      <c r="I3" s="126">
        <f ca="1">'Data Entry'!K6</f>
        <v>0</v>
      </c>
      <c r="J3" s="126">
        <f ca="1">'Data Entry'!L6</f>
        <v>0</v>
      </c>
      <c r="K3" s="128" t="s">
        <v>24</v>
      </c>
      <c r="L3" s="126" t="str">
        <f ca="1">'Data Entry'!O6</f>
        <v>Grnl Kgn</v>
      </c>
      <c r="M3" s="126">
        <f ca="1">'Data Entry'!P6</f>
        <v>0</v>
      </c>
      <c r="N3" s="126">
        <f ca="1">'Data Entry'!Q6</f>
        <v>0</v>
      </c>
      <c r="O3" s="126">
        <f ca="1">'Data Entry'!R6</f>
        <v>0</v>
      </c>
      <c r="P3" s="128" t="s">
        <v>24</v>
      </c>
      <c r="Q3" s="126" t="str">
        <f ca="1">'Data Entry'!U6</f>
        <v>Bit</v>
      </c>
      <c r="R3" s="126">
        <f ca="1">'Data Entry'!V6</f>
        <v>0</v>
      </c>
      <c r="S3" s="126">
        <f ca="1">'Data Entry'!W6</f>
        <v>0</v>
      </c>
      <c r="T3" s="126">
        <f ca="1">'Data Entry'!X6</f>
        <v>0</v>
      </c>
      <c r="U3" s="128" t="s">
        <v>24</v>
      </c>
      <c r="V3" s="126" t="str">
        <f ca="1">'Data Entry'!AA6</f>
        <v>Bit</v>
      </c>
      <c r="W3" s="126">
        <f ca="1">'Data Entry'!AB6</f>
        <v>0</v>
      </c>
      <c r="X3" s="126">
        <f ca="1">'Data Entry'!AC6</f>
        <v>0</v>
      </c>
      <c r="Y3" s="126">
        <f ca="1">'Data Entry'!AD6</f>
        <v>0</v>
      </c>
      <c r="Z3" s="128" t="s">
        <v>24</v>
      </c>
      <c r="AA3" s="126" t="str">
        <f ca="1">'Data Entry'!AG6</f>
        <v>Grnl Kgn</v>
      </c>
      <c r="AB3" s="126" t="str">
        <f ca="1">'Data Entry'!AH6</f>
        <v>Gr</v>
      </c>
      <c r="AC3" s="126">
        <f ca="1">'Data Entry'!AI6</f>
        <v>0</v>
      </c>
      <c r="AD3" s="126">
        <f ca="1">'Data Entry'!AJ6</f>
        <v>0</v>
      </c>
      <c r="AE3" s="128" t="s">
        <v>24</v>
      </c>
      <c r="AF3" s="126" t="str">
        <f ca="1">'Data Entry'!AM6</f>
        <v>Grnl Kgn</v>
      </c>
      <c r="AG3" s="126" t="str">
        <f ca="1">'Data Entry'!AN6</f>
        <v>Kgn</v>
      </c>
      <c r="AH3" s="126">
        <f ca="1">'Data Entry'!AO6</f>
        <v>0</v>
      </c>
      <c r="AI3" s="126">
        <f ca="1">'Data Entry'!AP6</f>
        <v>0</v>
      </c>
      <c r="AJ3" s="128" t="s">
        <v>24</v>
      </c>
      <c r="AK3" s="126" t="str">
        <f ca="1">'Data Entry'!AS6</f>
        <v>Grnl Kgn</v>
      </c>
      <c r="AL3" s="126">
        <f ca="1">'Data Entry'!AT6</f>
        <v>0</v>
      </c>
      <c r="AM3" s="126">
        <f ca="1">'Data Entry'!AU6</f>
        <v>0</v>
      </c>
      <c r="AN3" s="126">
        <f ca="1">'Data Entry'!AV6</f>
        <v>0</v>
      </c>
      <c r="AO3" s="128" t="s">
        <v>24</v>
      </c>
      <c r="AP3" s="126" t="str">
        <f ca="1">'Data Entry'!AY6</f>
        <v>Kgn</v>
      </c>
      <c r="AQ3" s="126" t="str">
        <f ca="1">'Data Entry'!AZ6</f>
        <v>Gr</v>
      </c>
      <c r="AR3" s="126">
        <f ca="1">'Data Entry'!BA6</f>
        <v>0</v>
      </c>
      <c r="AS3" s="126">
        <f ca="1">'Data Entry'!BB6</f>
        <v>0</v>
      </c>
      <c r="AT3" s="128" t="s">
        <v>24</v>
      </c>
      <c r="AU3" s="126" t="str">
        <f ca="1">'Data Entry'!BE6</f>
        <v>Kgn</v>
      </c>
      <c r="AV3" s="126" t="str">
        <f ca="1">'Data Entry'!BF6</f>
        <v>Gr</v>
      </c>
      <c r="AW3" s="126">
        <f ca="1">'Data Entry'!BG6</f>
        <v>0</v>
      </c>
      <c r="AX3" s="126">
        <f ca="1">'Data Entry'!BH6</f>
        <v>0</v>
      </c>
    </row>
    <row r="4" spans="1:50">
      <c r="A4" s="128"/>
      <c r="B4" s="127"/>
      <c r="C4" s="127"/>
      <c r="D4" s="127"/>
      <c r="E4" s="127"/>
      <c r="F4" s="128"/>
      <c r="G4" s="127"/>
      <c r="H4" s="127"/>
      <c r="I4" s="127"/>
      <c r="J4" s="127"/>
      <c r="K4" s="128"/>
      <c r="L4" s="127"/>
      <c r="M4" s="127"/>
      <c r="N4" s="127"/>
      <c r="O4" s="127"/>
      <c r="P4" s="128"/>
      <c r="Q4" s="127"/>
      <c r="R4" s="127"/>
      <c r="S4" s="127"/>
      <c r="T4" s="127"/>
      <c r="U4" s="128"/>
      <c r="V4" s="127"/>
      <c r="W4" s="127"/>
      <c r="X4" s="127"/>
      <c r="Y4" s="127"/>
      <c r="Z4" s="128"/>
      <c r="AA4" s="127"/>
      <c r="AB4" s="127"/>
      <c r="AC4" s="127"/>
      <c r="AD4" s="127"/>
      <c r="AE4" s="128"/>
      <c r="AF4" s="127"/>
      <c r="AG4" s="127"/>
      <c r="AH4" s="127"/>
      <c r="AI4" s="127"/>
      <c r="AJ4" s="128"/>
      <c r="AK4" s="127"/>
      <c r="AL4" s="127"/>
      <c r="AM4" s="127"/>
      <c r="AN4" s="127"/>
      <c r="AO4" s="128"/>
      <c r="AP4" s="127"/>
      <c r="AQ4" s="127"/>
      <c r="AR4" s="127"/>
      <c r="AS4" s="127"/>
      <c r="AT4" s="128"/>
      <c r="AU4" s="127"/>
      <c r="AV4" s="127"/>
      <c r="AW4" s="127"/>
      <c r="AX4" s="127"/>
    </row>
    <row r="5" spans="1:50">
      <c r="A5" s="23" t="s">
        <v>25</v>
      </c>
      <c r="B5" s="39"/>
      <c r="C5" s="39"/>
      <c r="D5" s="39"/>
      <c r="E5" s="39"/>
      <c r="F5" s="23" t="s">
        <v>25</v>
      </c>
      <c r="G5" s="39"/>
      <c r="H5" s="39"/>
      <c r="I5" s="39"/>
      <c r="J5" s="39"/>
      <c r="K5" s="23" t="s">
        <v>25</v>
      </c>
      <c r="L5" s="39"/>
      <c r="M5" s="39"/>
      <c r="N5" s="39"/>
      <c r="O5" s="39"/>
      <c r="P5" s="23" t="s">
        <v>25</v>
      </c>
      <c r="Q5" s="39"/>
      <c r="R5" s="39"/>
      <c r="S5" s="39"/>
      <c r="T5" s="39"/>
      <c r="U5" s="23" t="s">
        <v>25</v>
      </c>
      <c r="V5" s="39"/>
      <c r="W5" s="39"/>
      <c r="X5" s="39"/>
      <c r="Y5" s="39"/>
      <c r="Z5" s="23" t="s">
        <v>25</v>
      </c>
      <c r="AA5" s="39"/>
      <c r="AB5" s="39"/>
      <c r="AC5" s="39"/>
      <c r="AD5" s="39"/>
      <c r="AE5" s="23" t="s">
        <v>25</v>
      </c>
      <c r="AF5" s="39"/>
      <c r="AG5" s="39"/>
      <c r="AH5" s="39"/>
      <c r="AI5" s="39"/>
      <c r="AJ5" s="23" t="s">
        <v>25</v>
      </c>
      <c r="AK5" s="39"/>
      <c r="AL5" s="39"/>
      <c r="AM5" s="39"/>
      <c r="AN5" s="39"/>
      <c r="AO5" s="23" t="s">
        <v>25</v>
      </c>
      <c r="AP5" s="39"/>
      <c r="AQ5" s="39"/>
      <c r="AR5" s="39"/>
      <c r="AS5" s="39"/>
      <c r="AT5" s="23" t="s">
        <v>25</v>
      </c>
      <c r="AU5" s="39"/>
      <c r="AV5" s="39"/>
      <c r="AW5" s="39"/>
      <c r="AX5" s="39"/>
    </row>
    <row r="6" spans="1:50">
      <c r="A6" s="23">
        <v>0.9</v>
      </c>
      <c r="B6" s="87">
        <f t="array" aca="1" ref="B6:B10" ca="1">FREQUENCY('Data Entry'!C7:C19,A6:A10)</f>
        <v>0</v>
      </c>
      <c r="C6" s="39"/>
      <c r="D6" s="39"/>
      <c r="E6" s="39"/>
      <c r="F6" s="23">
        <v>0.8</v>
      </c>
      <c r="G6" s="39">
        <f t="array" aca="1" ref="G6:G10" ca="1">FREQUENCY('Data Entry'!I7:I23,F6:F10)</f>
        <v>0</v>
      </c>
      <c r="H6" s="39">
        <f t="array" aca="1" ref="H6:H10" ca="1">FREQUENCY('Data Entry'!J7:J20,F6:F10)</f>
        <v>0</v>
      </c>
      <c r="I6" s="39">
        <f t="array" aca="1" ref="I6:I10" ca="1">FREQUENCY('Data Entry'!K7:K20,F6:F10)</f>
        <v>0</v>
      </c>
      <c r="J6" s="39"/>
      <c r="K6" s="23">
        <v>0.4</v>
      </c>
      <c r="L6" s="39">
        <f t="array" aca="1" ref="L6:L11" ca="1">FREQUENCY('Data Entry'!O7:O36,K6:K11)</f>
        <v>0</v>
      </c>
      <c r="M6" s="39">
        <f t="array" aca="1" ref="M6:M11" ca="1">FREQUENCY('Data Entry'!P7:P34,K6:K11)</f>
        <v>0</v>
      </c>
      <c r="N6" s="39"/>
      <c r="O6" s="39"/>
      <c r="P6" s="23">
        <v>0.7</v>
      </c>
      <c r="Q6" s="39">
        <f t="array" aca="1" ref="Q6:Q11" ca="1">FREQUENCY('Data Entry'!U7:U28,P6:P11)</f>
        <v>0</v>
      </c>
      <c r="R6" s="39">
        <f t="array" aca="1" ref="R6:R11" ca="1">FREQUENCY('Data Entry'!V7:V22,P6:P11)</f>
        <v>0</v>
      </c>
      <c r="S6" s="39"/>
      <c r="T6" s="39"/>
      <c r="U6" s="23">
        <v>0.6</v>
      </c>
      <c r="V6" s="39">
        <f t="array" aca="1" ref="V6:V10" ca="1">FREQUENCY('Data Entry'!AA7:AA22,U6:U10)</f>
        <v>0</v>
      </c>
      <c r="W6" s="39"/>
      <c r="X6" s="39"/>
      <c r="Y6" s="39"/>
      <c r="Z6" s="23">
        <v>0.5</v>
      </c>
      <c r="AA6" s="39">
        <f t="array" aca="1" ref="AA6:AA13" ca="1">FREQUENCY('Data Entry'!AG7:AG30,Z6:Z13)</f>
        <v>0</v>
      </c>
      <c r="AB6" s="39">
        <f t="array" aca="1" ref="AB6:AB13" ca="1">FREQUENCY('Data Entry'!AH7:AH26,Z6:Z13)</f>
        <v>0</v>
      </c>
      <c r="AC6" s="39"/>
      <c r="AD6" s="39"/>
      <c r="AE6" s="23">
        <v>0.4</v>
      </c>
      <c r="AF6" s="39">
        <f t="array" aca="1" ref="AF6:AF13" ca="1">FREQUENCY('Data Entry'!AM7:AM28,AE6:AE13)</f>
        <v>0</v>
      </c>
      <c r="AG6" s="39">
        <f t="array" aca="1" ref="AG6:AG13" ca="1">FREQUENCY('Data Entry'!AN7:AN31,AE6:AE13)</f>
        <v>0</v>
      </c>
      <c r="AH6" s="39"/>
      <c r="AI6" s="39"/>
      <c r="AJ6" s="23">
        <v>0.2</v>
      </c>
      <c r="AK6" s="39">
        <f t="array" aca="1" ref="AK6:AK9" ca="1">FREQUENCY('Data Entry'!AS7:AS28,AJ6:AJ9)</f>
        <v>0</v>
      </c>
      <c r="AL6" s="39"/>
      <c r="AM6" s="39"/>
      <c r="AN6" s="39"/>
      <c r="AO6" s="23">
        <v>0.6</v>
      </c>
      <c r="AP6" s="39">
        <f t="array" aca="1" ref="AP6:AP11" ca="1">FREQUENCY('Data Entry'!AY7:AY36,AO6:AO11)</f>
        <v>0</v>
      </c>
      <c r="AQ6" s="39">
        <f t="array" aca="1" ref="AQ6:AQ11" ca="1">FREQUENCY('Data Entry'!AZ7:AZ25,AO6:AO11)</f>
        <v>0</v>
      </c>
      <c r="AR6" s="39"/>
      <c r="AS6" s="39"/>
      <c r="AT6" s="23">
        <v>0.9</v>
      </c>
      <c r="AU6" s="39">
        <f t="array" aca="1" ref="AU6:AU13" ca="1">FREQUENCY('Data Entry'!BE7:BE41,AT6:AT13)</f>
        <v>0</v>
      </c>
      <c r="AV6" s="39">
        <f t="array" aca="1" ref="AV6:AV13" ca="1">FREQUENCY('Data Entry'!BF7:BF32,AT6:AT13)</f>
        <v>0</v>
      </c>
      <c r="AW6" s="39"/>
      <c r="AX6" s="39"/>
    </row>
    <row r="7" spans="1:50">
      <c r="A7" s="23">
        <v>1</v>
      </c>
      <c r="B7" s="87">
        <f ca="1"/>
        <v>0</v>
      </c>
      <c r="C7" s="39"/>
      <c r="D7" s="39"/>
      <c r="E7" s="39"/>
      <c r="F7" s="23">
        <v>1</v>
      </c>
      <c r="G7" s="39">
        <f ca="1"/>
        <v>0</v>
      </c>
      <c r="H7" s="39">
        <f ca="1"/>
        <v>0</v>
      </c>
      <c r="I7" s="39">
        <f ca="1"/>
        <v>0</v>
      </c>
      <c r="J7" s="39"/>
      <c r="K7" s="23">
        <v>0.6</v>
      </c>
      <c r="L7" s="39">
        <f ca="1"/>
        <v>0</v>
      </c>
      <c r="M7" s="39">
        <f ca="1"/>
        <v>0</v>
      </c>
      <c r="N7" s="39"/>
      <c r="O7" s="39"/>
      <c r="P7" s="23">
        <v>0.8</v>
      </c>
      <c r="Q7" s="39">
        <f ca="1"/>
        <v>0</v>
      </c>
      <c r="R7" s="39">
        <f ca="1"/>
        <v>0</v>
      </c>
      <c r="S7" s="39"/>
      <c r="T7" s="39"/>
      <c r="U7" s="23">
        <v>0.7</v>
      </c>
      <c r="V7" s="39">
        <f ca="1"/>
        <v>0</v>
      </c>
      <c r="W7" s="39"/>
      <c r="X7" s="39"/>
      <c r="Y7" s="39"/>
      <c r="Z7" s="23">
        <v>0.6</v>
      </c>
      <c r="AA7" s="39">
        <f ca="1"/>
        <v>0</v>
      </c>
      <c r="AB7" s="39">
        <f ca="1"/>
        <v>0</v>
      </c>
      <c r="AC7" s="39"/>
      <c r="AD7" s="39"/>
      <c r="AE7" s="23">
        <v>0.6</v>
      </c>
      <c r="AF7" s="39">
        <f ca="1"/>
        <v>0</v>
      </c>
      <c r="AG7" s="39">
        <f ca="1"/>
        <v>0</v>
      </c>
      <c r="AH7" s="39"/>
      <c r="AI7" s="39"/>
      <c r="AJ7" s="23">
        <v>0.3</v>
      </c>
      <c r="AK7" s="39">
        <f ca="1"/>
        <v>0</v>
      </c>
      <c r="AL7" s="39"/>
      <c r="AM7" s="39"/>
      <c r="AN7" s="39"/>
      <c r="AO7" s="23">
        <v>0.8</v>
      </c>
      <c r="AP7" s="39">
        <f ca="1"/>
        <v>0</v>
      </c>
      <c r="AQ7" s="39">
        <f ca="1"/>
        <v>0</v>
      </c>
      <c r="AR7" s="39"/>
      <c r="AS7" s="39"/>
      <c r="AT7" s="23">
        <v>1</v>
      </c>
      <c r="AU7" s="39">
        <f ca="1"/>
        <v>0</v>
      </c>
      <c r="AV7" s="39">
        <f ca="1"/>
        <v>0</v>
      </c>
      <c r="AW7" s="39"/>
      <c r="AX7" s="39"/>
    </row>
    <row r="8" spans="1:50">
      <c r="A8" s="23">
        <v>1.1000000000000001</v>
      </c>
      <c r="B8" s="87">
        <f ca="1"/>
        <v>2</v>
      </c>
      <c r="C8" s="39"/>
      <c r="D8" s="39"/>
      <c r="E8" s="39"/>
      <c r="F8" s="23">
        <v>1.2</v>
      </c>
      <c r="G8" s="39">
        <f ca="1"/>
        <v>2</v>
      </c>
      <c r="H8" s="39">
        <f ca="1"/>
        <v>0</v>
      </c>
      <c r="I8" s="39">
        <f ca="1"/>
        <v>0</v>
      </c>
      <c r="J8" s="39"/>
      <c r="K8" s="23">
        <v>0.8</v>
      </c>
      <c r="L8" s="39">
        <f ca="1"/>
        <v>8</v>
      </c>
      <c r="M8" s="39">
        <f ca="1"/>
        <v>0</v>
      </c>
      <c r="N8" s="39"/>
      <c r="O8" s="39"/>
      <c r="P8" s="23">
        <v>0.9</v>
      </c>
      <c r="Q8" s="39">
        <f ca="1"/>
        <v>1</v>
      </c>
      <c r="R8" s="39">
        <f ca="1"/>
        <v>0</v>
      </c>
      <c r="S8" s="39"/>
      <c r="T8" s="39"/>
      <c r="U8" s="23">
        <v>0.8</v>
      </c>
      <c r="V8" s="39">
        <f ca="1"/>
        <v>1</v>
      </c>
      <c r="W8" s="39"/>
      <c r="X8" s="39"/>
      <c r="Y8" s="39"/>
      <c r="Z8" s="23">
        <v>0.7</v>
      </c>
      <c r="AA8" s="39">
        <f ca="1"/>
        <v>1</v>
      </c>
      <c r="AB8" s="39">
        <f ca="1"/>
        <v>0</v>
      </c>
      <c r="AC8" s="39"/>
      <c r="AD8" s="39"/>
      <c r="AE8" s="23">
        <v>0.8</v>
      </c>
      <c r="AF8" s="39">
        <f ca="1"/>
        <v>2</v>
      </c>
      <c r="AG8" s="39">
        <f ca="1"/>
        <v>0</v>
      </c>
      <c r="AH8" s="39"/>
      <c r="AI8" s="39"/>
      <c r="AJ8" s="23">
        <v>0.4</v>
      </c>
      <c r="AK8" s="39">
        <f ca="1"/>
        <v>2</v>
      </c>
      <c r="AL8" s="39"/>
      <c r="AM8" s="39"/>
      <c r="AN8" s="39"/>
      <c r="AO8" s="23">
        <v>1</v>
      </c>
      <c r="AP8" s="39">
        <f ca="1"/>
        <v>4</v>
      </c>
      <c r="AQ8" s="39">
        <f ca="1"/>
        <v>0</v>
      </c>
      <c r="AR8" s="39"/>
      <c r="AS8" s="39"/>
      <c r="AT8" s="23">
        <v>1.1000000000000001</v>
      </c>
      <c r="AU8" s="39">
        <f ca="1"/>
        <v>1</v>
      </c>
      <c r="AV8" s="39">
        <f ca="1"/>
        <v>2</v>
      </c>
      <c r="AW8" s="39"/>
      <c r="AX8" s="39"/>
    </row>
    <row r="9" spans="1:50">
      <c r="A9" s="23">
        <v>1.2</v>
      </c>
      <c r="B9" s="87">
        <f ca="1"/>
        <v>1</v>
      </c>
      <c r="C9" s="39"/>
      <c r="D9" s="39"/>
      <c r="E9" s="39"/>
      <c r="F9" s="23">
        <v>1.4</v>
      </c>
      <c r="G9" s="39">
        <f ca="1"/>
        <v>2</v>
      </c>
      <c r="H9" s="39">
        <f ca="1"/>
        <v>0</v>
      </c>
      <c r="I9" s="39">
        <f ca="1"/>
        <v>0</v>
      </c>
      <c r="J9" s="39"/>
      <c r="K9" s="23">
        <v>1</v>
      </c>
      <c r="L9" s="39">
        <f ca="1"/>
        <v>3</v>
      </c>
      <c r="M9" s="39">
        <f ca="1"/>
        <v>0</v>
      </c>
      <c r="N9" s="39"/>
      <c r="O9" s="39"/>
      <c r="P9" s="23">
        <v>1</v>
      </c>
      <c r="Q9" s="39">
        <f ca="1"/>
        <v>1</v>
      </c>
      <c r="R9" s="39">
        <f ca="1"/>
        <v>0</v>
      </c>
      <c r="S9" s="39"/>
      <c r="T9" s="39"/>
      <c r="U9" s="23">
        <v>0.9</v>
      </c>
      <c r="V9" s="39">
        <f ca="1"/>
        <v>1</v>
      </c>
      <c r="W9" s="39"/>
      <c r="X9" s="39"/>
      <c r="Y9" s="39"/>
      <c r="Z9" s="23">
        <v>0.8</v>
      </c>
      <c r="AA9" s="39">
        <f ca="1"/>
        <v>4</v>
      </c>
      <c r="AB9" s="39">
        <f ca="1"/>
        <v>0</v>
      </c>
      <c r="AC9" s="39"/>
      <c r="AD9" s="39"/>
      <c r="AE9" s="23">
        <v>1</v>
      </c>
      <c r="AF9" s="39">
        <f ca="1"/>
        <v>0</v>
      </c>
      <c r="AG9" s="39">
        <f ca="1"/>
        <v>0</v>
      </c>
      <c r="AH9" s="39"/>
      <c r="AI9" s="39"/>
      <c r="AJ9" s="23">
        <v>0.5</v>
      </c>
      <c r="AK9" s="39">
        <f ca="1"/>
        <v>0</v>
      </c>
      <c r="AL9" s="39"/>
      <c r="AM9" s="39"/>
      <c r="AN9" s="39"/>
      <c r="AO9" s="23">
        <v>1.2</v>
      </c>
      <c r="AP9" s="39">
        <f ca="1"/>
        <v>5</v>
      </c>
      <c r="AQ9" s="39">
        <f ca="1"/>
        <v>2</v>
      </c>
      <c r="AR9" s="39"/>
      <c r="AS9" s="39"/>
      <c r="AT9" s="23">
        <v>1.2</v>
      </c>
      <c r="AU9" s="39">
        <f ca="1"/>
        <v>2</v>
      </c>
      <c r="AV9" s="39">
        <f ca="1"/>
        <v>0</v>
      </c>
      <c r="AW9" s="39"/>
      <c r="AX9" s="39"/>
    </row>
    <row r="10" spans="1:50">
      <c r="A10" s="23">
        <v>1.3</v>
      </c>
      <c r="B10" s="87">
        <f ca="1"/>
        <v>0</v>
      </c>
      <c r="C10" s="39"/>
      <c r="D10" s="39"/>
      <c r="E10" s="39"/>
      <c r="F10" s="23">
        <v>1.6</v>
      </c>
      <c r="G10" s="39">
        <f ca="1"/>
        <v>0</v>
      </c>
      <c r="H10" s="39">
        <f ca="1"/>
        <v>0</v>
      </c>
      <c r="I10" s="39">
        <f ca="1"/>
        <v>0</v>
      </c>
      <c r="J10" s="39"/>
      <c r="K10" s="23">
        <v>1.2</v>
      </c>
      <c r="L10" s="39">
        <f ca="1"/>
        <v>0</v>
      </c>
      <c r="M10" s="39">
        <f ca="1"/>
        <v>0</v>
      </c>
      <c r="N10" s="39"/>
      <c r="O10" s="39"/>
      <c r="P10" s="23">
        <v>1.1000000000000001</v>
      </c>
      <c r="Q10" s="39">
        <f ca="1"/>
        <v>1</v>
      </c>
      <c r="R10" s="39">
        <f ca="1"/>
        <v>0</v>
      </c>
      <c r="S10" s="39"/>
      <c r="T10" s="39"/>
      <c r="U10" s="23">
        <v>1</v>
      </c>
      <c r="V10" s="39">
        <f ca="1"/>
        <v>0</v>
      </c>
      <c r="W10" s="39"/>
      <c r="X10" s="39"/>
      <c r="Y10" s="39"/>
      <c r="Z10" s="23">
        <v>0.9</v>
      </c>
      <c r="AA10" s="39">
        <f ca="1"/>
        <v>2</v>
      </c>
      <c r="AB10" s="39">
        <f ca="1"/>
        <v>0</v>
      </c>
      <c r="AC10" s="39"/>
      <c r="AD10" s="39"/>
      <c r="AE10" s="23">
        <v>1.2</v>
      </c>
      <c r="AF10" s="39">
        <f ca="1"/>
        <v>0</v>
      </c>
      <c r="AG10" s="39">
        <f ca="1"/>
        <v>1</v>
      </c>
      <c r="AH10" s="39"/>
      <c r="AI10" s="39"/>
      <c r="AJ10" s="23"/>
      <c r="AK10" s="39"/>
      <c r="AL10" s="39"/>
      <c r="AM10" s="39"/>
      <c r="AN10" s="39"/>
      <c r="AO10" s="23">
        <v>1.4</v>
      </c>
      <c r="AP10" s="39">
        <f ca="1"/>
        <v>1</v>
      </c>
      <c r="AQ10" s="39">
        <f ca="1"/>
        <v>0</v>
      </c>
      <c r="AR10" s="39"/>
      <c r="AS10" s="39"/>
      <c r="AT10" s="23">
        <v>1.3</v>
      </c>
      <c r="AU10" s="39">
        <f ca="1"/>
        <v>2</v>
      </c>
      <c r="AV10" s="39">
        <f ca="1"/>
        <v>1</v>
      </c>
      <c r="AW10" s="39"/>
      <c r="AX10" s="39"/>
    </row>
    <row r="11" spans="1:50">
      <c r="A11" s="23"/>
      <c r="B11" s="87"/>
      <c r="C11" s="39"/>
      <c r="D11" s="39"/>
      <c r="E11" s="39"/>
      <c r="F11" s="23">
        <v>1.8</v>
      </c>
      <c r="G11" s="39">
        <v>0</v>
      </c>
      <c r="H11" s="39">
        <v>0</v>
      </c>
      <c r="I11" s="39">
        <v>0</v>
      </c>
      <c r="J11" s="39"/>
      <c r="K11" s="23">
        <v>1.4</v>
      </c>
      <c r="L11" s="39">
        <f ca="1"/>
        <v>0</v>
      </c>
      <c r="M11" s="39">
        <f ca="1"/>
        <v>0</v>
      </c>
      <c r="N11" s="39"/>
      <c r="O11" s="39"/>
      <c r="P11" s="23">
        <v>1.2</v>
      </c>
      <c r="Q11" s="39">
        <f ca="1"/>
        <v>1</v>
      </c>
      <c r="R11" s="39">
        <f ca="1"/>
        <v>0</v>
      </c>
      <c r="S11" s="39"/>
      <c r="T11" s="39"/>
      <c r="U11" s="23"/>
      <c r="V11" s="39"/>
      <c r="W11" s="39"/>
      <c r="X11" s="39"/>
      <c r="Y11" s="39"/>
      <c r="Z11" s="23">
        <v>1</v>
      </c>
      <c r="AA11" s="39">
        <f ca="1"/>
        <v>0</v>
      </c>
      <c r="AB11" s="39">
        <f ca="1"/>
        <v>0</v>
      </c>
      <c r="AC11" s="39"/>
      <c r="AD11" s="39"/>
      <c r="AE11" s="23">
        <v>1.4</v>
      </c>
      <c r="AF11" s="39">
        <f ca="1"/>
        <v>0</v>
      </c>
      <c r="AG11" s="39">
        <f ca="1"/>
        <v>2</v>
      </c>
      <c r="AH11" s="39"/>
      <c r="AI11" s="39"/>
      <c r="AJ11" s="23"/>
      <c r="AK11" s="39"/>
      <c r="AL11" s="39"/>
      <c r="AM11" s="39"/>
      <c r="AN11" s="39"/>
      <c r="AO11" s="23">
        <v>1.6</v>
      </c>
      <c r="AP11" s="39">
        <f ca="1"/>
        <v>0</v>
      </c>
      <c r="AQ11" s="39">
        <f ca="1"/>
        <v>0</v>
      </c>
      <c r="AR11" s="39"/>
      <c r="AS11" s="39"/>
      <c r="AT11" s="23">
        <v>1.4</v>
      </c>
      <c r="AU11" s="39">
        <f ca="1"/>
        <v>1</v>
      </c>
      <c r="AV11" s="39">
        <f ca="1"/>
        <v>0</v>
      </c>
      <c r="AW11" s="39"/>
      <c r="AX11" s="39"/>
    </row>
    <row r="12" spans="1:50">
      <c r="A12" s="23"/>
      <c r="B12" s="87"/>
      <c r="C12" s="39"/>
      <c r="D12" s="39"/>
      <c r="E12" s="39"/>
      <c r="F12" s="23"/>
      <c r="G12" s="39"/>
      <c r="H12" s="39"/>
      <c r="I12" s="39"/>
      <c r="J12" s="39"/>
      <c r="K12" s="23"/>
      <c r="L12" s="39"/>
      <c r="M12" s="39"/>
      <c r="N12" s="39"/>
      <c r="O12" s="39"/>
      <c r="P12" s="23">
        <v>1.3</v>
      </c>
      <c r="Q12" s="39">
        <v>0</v>
      </c>
      <c r="R12" s="39">
        <v>0</v>
      </c>
      <c r="S12" s="39"/>
      <c r="T12" s="39"/>
      <c r="U12" s="23"/>
      <c r="V12" s="39"/>
      <c r="W12" s="39"/>
      <c r="X12" s="39"/>
      <c r="Y12" s="39"/>
      <c r="Z12" s="23">
        <v>1.1000000000000001</v>
      </c>
      <c r="AA12" s="39">
        <f ca="1"/>
        <v>0</v>
      </c>
      <c r="AB12" s="39">
        <f ca="1"/>
        <v>1</v>
      </c>
      <c r="AC12" s="39"/>
      <c r="AD12" s="39"/>
      <c r="AE12" s="23">
        <v>1.6</v>
      </c>
      <c r="AF12" s="39">
        <f ca="1"/>
        <v>0</v>
      </c>
      <c r="AG12" s="39">
        <f ca="1"/>
        <v>1</v>
      </c>
      <c r="AH12" s="39"/>
      <c r="AI12" s="39"/>
      <c r="AJ12" s="23"/>
      <c r="AK12" s="39"/>
      <c r="AL12" s="39"/>
      <c r="AM12" s="39"/>
      <c r="AN12" s="39"/>
      <c r="AO12" s="23"/>
      <c r="AP12" s="39"/>
      <c r="AQ12" s="39"/>
      <c r="AR12" s="39"/>
      <c r="AS12" s="39"/>
      <c r="AT12" s="23">
        <v>1.5</v>
      </c>
      <c r="AU12" s="39">
        <f ca="1"/>
        <v>0</v>
      </c>
      <c r="AV12" s="39">
        <f ca="1"/>
        <v>0</v>
      </c>
      <c r="AW12" s="39"/>
      <c r="AX12" s="39"/>
    </row>
    <row r="13" spans="1:50">
      <c r="A13" s="23"/>
      <c r="B13" s="87"/>
      <c r="C13" s="39"/>
      <c r="D13" s="39"/>
      <c r="E13" s="39"/>
      <c r="F13" s="23"/>
      <c r="G13" s="39"/>
      <c r="H13" s="39"/>
      <c r="I13" s="39"/>
      <c r="J13" s="39"/>
      <c r="K13" s="23"/>
      <c r="L13" s="39"/>
      <c r="M13" s="39"/>
      <c r="N13" s="39"/>
      <c r="O13" s="39"/>
      <c r="P13" s="23"/>
      <c r="Q13" s="39"/>
      <c r="R13" s="39"/>
      <c r="S13" s="39"/>
      <c r="T13" s="39"/>
      <c r="U13" s="23"/>
      <c r="V13" s="39"/>
      <c r="W13" s="39"/>
      <c r="X13" s="39"/>
      <c r="Y13" s="39"/>
      <c r="Z13" s="23">
        <v>1.2</v>
      </c>
      <c r="AA13" s="39">
        <f ca="1"/>
        <v>0</v>
      </c>
      <c r="AB13" s="39">
        <f ca="1"/>
        <v>0</v>
      </c>
      <c r="AC13" s="39"/>
      <c r="AD13" s="39"/>
      <c r="AE13" s="23">
        <v>1.8</v>
      </c>
      <c r="AF13" s="39">
        <f ca="1"/>
        <v>0</v>
      </c>
      <c r="AG13" s="39">
        <f ca="1"/>
        <v>0</v>
      </c>
      <c r="AH13" s="39"/>
      <c r="AI13" s="39"/>
      <c r="AJ13" s="23"/>
      <c r="AK13" s="39"/>
      <c r="AL13" s="39"/>
      <c r="AM13" s="39"/>
      <c r="AN13" s="39"/>
      <c r="AO13" s="23"/>
      <c r="AP13" s="39"/>
      <c r="AQ13" s="39"/>
      <c r="AR13" s="39"/>
      <c r="AS13" s="39"/>
      <c r="AT13" s="23">
        <v>1.6</v>
      </c>
      <c r="AU13" s="39">
        <f ca="1"/>
        <v>0</v>
      </c>
      <c r="AV13" s="39">
        <f ca="1"/>
        <v>0</v>
      </c>
      <c r="AW13" s="39"/>
      <c r="AX13" s="39"/>
    </row>
    <row r="14" spans="1:50">
      <c r="A14" s="23"/>
      <c r="B14" s="87"/>
      <c r="C14" s="39"/>
      <c r="D14" s="39"/>
      <c r="E14" s="39"/>
      <c r="F14" s="23"/>
      <c r="G14" s="39"/>
      <c r="H14" s="39"/>
      <c r="I14" s="39"/>
      <c r="J14" s="39"/>
      <c r="K14" s="23"/>
      <c r="L14" s="39"/>
      <c r="M14" s="39"/>
      <c r="N14" s="39"/>
      <c r="O14" s="39"/>
      <c r="P14" s="23"/>
      <c r="Q14" s="39"/>
      <c r="R14" s="39"/>
      <c r="S14" s="39"/>
      <c r="T14" s="39"/>
      <c r="U14" s="40"/>
      <c r="V14" s="39"/>
      <c r="W14" s="39"/>
      <c r="X14" s="39"/>
      <c r="Y14" s="39"/>
      <c r="Z14" s="23"/>
      <c r="AA14" s="39"/>
      <c r="AB14" s="39"/>
      <c r="AC14" s="39"/>
      <c r="AD14" s="39"/>
      <c r="AE14" s="23"/>
      <c r="AF14" s="39"/>
      <c r="AG14" s="39"/>
      <c r="AH14" s="39"/>
      <c r="AI14" s="39"/>
      <c r="AJ14" s="23"/>
      <c r="AK14" s="39"/>
      <c r="AL14" s="39"/>
      <c r="AM14" s="39"/>
      <c r="AN14" s="39"/>
      <c r="AO14" s="23"/>
      <c r="AP14" s="39"/>
      <c r="AQ14" s="39"/>
      <c r="AR14" s="39"/>
      <c r="AS14" s="39"/>
      <c r="AT14" s="23"/>
      <c r="AU14" s="39"/>
      <c r="AV14" s="39"/>
      <c r="AW14" s="39"/>
      <c r="AX14" s="39"/>
    </row>
    <row r="15" spans="1:50">
      <c r="A15" s="23"/>
      <c r="B15" s="87"/>
      <c r="C15" s="39"/>
      <c r="D15" s="39"/>
      <c r="E15" s="39"/>
      <c r="F15" s="23"/>
      <c r="G15" s="39"/>
      <c r="H15" s="39"/>
      <c r="I15" s="39"/>
      <c r="J15" s="39"/>
      <c r="K15" s="23"/>
      <c r="L15" s="39"/>
      <c r="M15" s="39"/>
      <c r="N15" s="39"/>
      <c r="O15" s="39"/>
      <c r="P15" s="23"/>
      <c r="Q15" s="39"/>
      <c r="R15" s="39"/>
      <c r="S15" s="39"/>
      <c r="T15" s="39"/>
      <c r="U15" s="40"/>
      <c r="V15" s="39"/>
      <c r="W15" s="39"/>
      <c r="X15" s="39"/>
      <c r="Y15" s="39"/>
      <c r="Z15" s="23"/>
      <c r="AA15" s="39"/>
      <c r="AB15" s="39"/>
      <c r="AC15" s="39"/>
      <c r="AD15" s="39"/>
      <c r="AE15" s="23"/>
      <c r="AF15" s="39"/>
      <c r="AG15" s="39"/>
      <c r="AH15" s="39"/>
      <c r="AI15" s="39"/>
      <c r="AJ15" s="23"/>
      <c r="AK15" s="39"/>
      <c r="AL15" s="39"/>
      <c r="AM15" s="39"/>
      <c r="AN15" s="39"/>
      <c r="AO15" s="23"/>
      <c r="AP15" s="39"/>
      <c r="AQ15" s="39"/>
      <c r="AR15" s="39"/>
      <c r="AS15" s="39"/>
      <c r="AT15" s="23"/>
      <c r="AU15" s="39"/>
      <c r="AV15" s="39"/>
      <c r="AW15" s="39"/>
      <c r="AX15" s="39"/>
    </row>
    <row r="16" spans="1:50">
      <c r="A16" s="23"/>
      <c r="B16" s="87"/>
      <c r="C16" s="39"/>
      <c r="D16" s="39"/>
      <c r="E16" s="39"/>
      <c r="F16" s="23"/>
      <c r="G16" s="39"/>
      <c r="H16" s="39"/>
      <c r="I16" s="39"/>
      <c r="J16" s="39"/>
      <c r="K16" s="23"/>
      <c r="L16" s="39"/>
      <c r="M16" s="39"/>
      <c r="N16" s="39"/>
      <c r="O16" s="39"/>
      <c r="P16" s="23"/>
      <c r="Q16" s="39"/>
      <c r="R16" s="39"/>
      <c r="S16" s="39"/>
      <c r="T16" s="39"/>
      <c r="U16" s="40"/>
      <c r="V16" s="39"/>
      <c r="W16" s="39"/>
      <c r="X16" s="39"/>
      <c r="Y16" s="39"/>
      <c r="Z16" s="23"/>
      <c r="AA16" s="39"/>
      <c r="AB16" s="39"/>
      <c r="AC16" s="39"/>
      <c r="AD16" s="39"/>
      <c r="AE16" s="23"/>
      <c r="AF16" s="39"/>
      <c r="AG16" s="39"/>
      <c r="AH16" s="39"/>
      <c r="AI16" s="39"/>
      <c r="AJ16" s="23"/>
      <c r="AK16" s="39"/>
      <c r="AL16" s="39"/>
      <c r="AM16" s="39"/>
      <c r="AN16" s="39"/>
      <c r="AO16" s="23"/>
      <c r="AP16" s="39"/>
      <c r="AQ16" s="39"/>
      <c r="AR16" s="39"/>
      <c r="AS16" s="39"/>
      <c r="AT16" s="23"/>
      <c r="AU16" s="39"/>
      <c r="AV16" s="39"/>
      <c r="AW16" s="39"/>
      <c r="AX16" s="39"/>
    </row>
    <row r="17" spans="1:50">
      <c r="A17" s="23"/>
      <c r="B17" s="87"/>
      <c r="C17" s="39"/>
      <c r="D17" s="39"/>
      <c r="E17" s="39"/>
      <c r="F17" s="23"/>
      <c r="G17" s="39"/>
      <c r="H17" s="39"/>
      <c r="I17" s="39"/>
      <c r="J17" s="39"/>
      <c r="K17" s="23"/>
      <c r="L17" s="39"/>
      <c r="M17" s="39"/>
      <c r="N17" s="39"/>
      <c r="O17" s="39"/>
      <c r="P17" s="23"/>
      <c r="Q17" s="39"/>
      <c r="R17" s="39"/>
      <c r="S17" s="39"/>
      <c r="T17" s="39"/>
      <c r="U17" s="40"/>
      <c r="V17" s="39"/>
      <c r="W17" s="39"/>
      <c r="X17" s="39"/>
      <c r="Y17" s="39"/>
      <c r="Z17" s="23"/>
      <c r="AA17" s="39"/>
      <c r="AB17" s="39"/>
      <c r="AC17" s="39"/>
      <c r="AD17" s="39"/>
      <c r="AE17" s="23"/>
      <c r="AF17" s="39"/>
      <c r="AG17" s="39"/>
      <c r="AH17" s="39"/>
      <c r="AI17" s="39"/>
      <c r="AJ17" s="23"/>
      <c r="AK17" s="39"/>
      <c r="AL17" s="39"/>
      <c r="AM17" s="39"/>
      <c r="AN17" s="39"/>
      <c r="AO17" s="23"/>
      <c r="AP17" s="39"/>
      <c r="AQ17" s="39"/>
      <c r="AR17" s="39"/>
      <c r="AS17" s="39"/>
      <c r="AT17" s="23"/>
      <c r="AU17" s="39"/>
      <c r="AV17" s="39"/>
      <c r="AW17" s="39"/>
      <c r="AX17" s="39"/>
    </row>
    <row r="18" spans="1:50">
      <c r="A18" s="40"/>
      <c r="B18" s="87"/>
      <c r="C18" s="39"/>
      <c r="D18" s="39"/>
      <c r="E18" s="39"/>
      <c r="F18" s="40"/>
      <c r="G18" s="39"/>
      <c r="H18" s="39"/>
      <c r="I18" s="39"/>
      <c r="J18" s="39"/>
      <c r="K18" s="40"/>
      <c r="L18" s="39"/>
      <c r="M18" s="39"/>
      <c r="N18" s="39"/>
      <c r="O18" s="39"/>
      <c r="P18" s="40"/>
      <c r="Q18" s="39"/>
      <c r="R18" s="39"/>
      <c r="S18" s="39"/>
      <c r="T18" s="39"/>
      <c r="U18" s="40"/>
      <c r="V18" s="39"/>
      <c r="W18" s="39"/>
      <c r="X18" s="39"/>
      <c r="Y18" s="39"/>
      <c r="Z18" s="40"/>
      <c r="AA18" s="39"/>
      <c r="AB18" s="39"/>
      <c r="AC18" s="39"/>
      <c r="AD18" s="39"/>
      <c r="AE18" s="40"/>
      <c r="AF18" s="39"/>
      <c r="AG18" s="39"/>
      <c r="AH18" s="39"/>
      <c r="AI18" s="39"/>
      <c r="AJ18" s="40"/>
      <c r="AK18" s="39"/>
      <c r="AL18" s="39"/>
      <c r="AM18" s="39"/>
      <c r="AN18" s="39"/>
      <c r="AO18" s="40"/>
      <c r="AP18" s="39"/>
      <c r="AQ18" s="39"/>
      <c r="AR18" s="39"/>
      <c r="AS18" s="39"/>
      <c r="AT18" s="40"/>
      <c r="AU18" s="39"/>
      <c r="AV18" s="39"/>
      <c r="AW18" s="39"/>
      <c r="AX18" s="39"/>
    </row>
    <row r="19" spans="1:50">
      <c r="A19" s="40"/>
      <c r="B19" s="87"/>
      <c r="C19" s="39"/>
      <c r="D19" s="39"/>
      <c r="E19" s="39"/>
      <c r="F19" s="40"/>
      <c r="G19" s="39"/>
      <c r="H19" s="39"/>
      <c r="I19" s="39"/>
      <c r="J19" s="39"/>
      <c r="K19" s="40"/>
      <c r="L19" s="39"/>
      <c r="M19" s="39"/>
      <c r="N19" s="39"/>
      <c r="O19" s="39"/>
      <c r="P19" s="40"/>
      <c r="Q19" s="39"/>
      <c r="R19" s="39"/>
      <c r="S19" s="39"/>
      <c r="T19" s="39"/>
      <c r="U19" s="40"/>
      <c r="V19" s="39"/>
      <c r="W19" s="39"/>
      <c r="X19" s="39"/>
      <c r="Y19" s="39"/>
      <c r="Z19" s="40"/>
      <c r="AA19" s="39"/>
      <c r="AB19" s="39"/>
      <c r="AC19" s="39"/>
      <c r="AD19" s="39"/>
      <c r="AE19" s="40"/>
      <c r="AF19" s="39"/>
      <c r="AG19" s="39"/>
      <c r="AH19" s="39"/>
      <c r="AI19" s="39"/>
      <c r="AJ19" s="40"/>
      <c r="AK19" s="39"/>
      <c r="AL19" s="39"/>
      <c r="AM19" s="39"/>
      <c r="AN19" s="39"/>
      <c r="AO19" s="40"/>
      <c r="AP19" s="39"/>
      <c r="AQ19" s="39"/>
      <c r="AR19" s="39"/>
      <c r="AS19" s="39"/>
      <c r="AT19" s="40"/>
      <c r="AU19" s="39"/>
      <c r="AV19" s="39"/>
      <c r="AW19" s="39"/>
      <c r="AX19" s="39"/>
    </row>
    <row r="20" spans="1:50">
      <c r="A20" s="40"/>
      <c r="B20" s="87"/>
      <c r="C20" s="39"/>
      <c r="D20" s="39"/>
      <c r="E20" s="39"/>
      <c r="F20" s="40"/>
      <c r="G20" s="39"/>
      <c r="H20" s="39"/>
      <c r="I20" s="39"/>
      <c r="J20" s="39"/>
      <c r="K20" s="40"/>
      <c r="L20" s="39"/>
      <c r="M20" s="39"/>
      <c r="N20" s="39"/>
      <c r="O20" s="39"/>
      <c r="P20" s="40"/>
      <c r="Q20" s="39"/>
      <c r="R20" s="39"/>
      <c r="S20" s="39"/>
      <c r="T20" s="39"/>
      <c r="U20" s="23"/>
      <c r="V20" s="39"/>
      <c r="W20" s="39"/>
      <c r="X20" s="39"/>
      <c r="Y20" s="39"/>
      <c r="Z20" s="40"/>
      <c r="AA20" s="39"/>
      <c r="AB20" s="39"/>
      <c r="AC20" s="39"/>
      <c r="AD20" s="39"/>
      <c r="AE20" s="40"/>
      <c r="AF20" s="39"/>
      <c r="AG20" s="39"/>
      <c r="AH20" s="39"/>
      <c r="AI20" s="39"/>
      <c r="AJ20" s="40"/>
      <c r="AK20" s="39"/>
      <c r="AL20" s="39"/>
      <c r="AM20" s="39"/>
      <c r="AN20" s="39"/>
      <c r="AO20" s="40"/>
      <c r="AP20" s="39"/>
      <c r="AQ20" s="39"/>
      <c r="AR20" s="39"/>
      <c r="AS20" s="39"/>
      <c r="AT20" s="40"/>
      <c r="AU20" s="39"/>
      <c r="AV20" s="39"/>
      <c r="AW20" s="39"/>
      <c r="AX20" s="39"/>
    </row>
    <row r="21" spans="1:50">
      <c r="A21" s="40"/>
      <c r="B21" s="87"/>
      <c r="C21" s="39"/>
      <c r="D21" s="39"/>
      <c r="E21" s="39"/>
      <c r="F21" s="40"/>
      <c r="G21" s="39"/>
      <c r="H21" s="39"/>
      <c r="I21" s="39"/>
      <c r="J21" s="39"/>
      <c r="K21" s="40"/>
      <c r="L21" s="39"/>
      <c r="M21" s="39"/>
      <c r="N21" s="39"/>
      <c r="O21" s="39"/>
      <c r="P21" s="40"/>
      <c r="Q21" s="39"/>
      <c r="R21" s="39"/>
      <c r="S21" s="39"/>
      <c r="T21" s="39"/>
      <c r="U21" s="23"/>
      <c r="V21" s="39"/>
      <c r="W21" s="39"/>
      <c r="X21" s="39"/>
      <c r="Y21" s="39"/>
      <c r="Z21" s="40"/>
      <c r="AA21" s="39"/>
      <c r="AB21" s="39"/>
      <c r="AC21" s="39"/>
      <c r="AD21" s="39"/>
      <c r="AE21" s="40"/>
      <c r="AF21" s="39"/>
      <c r="AG21" s="39"/>
      <c r="AH21" s="39"/>
      <c r="AI21" s="39"/>
      <c r="AJ21" s="40"/>
      <c r="AK21" s="39"/>
      <c r="AL21" s="39"/>
      <c r="AM21" s="39"/>
      <c r="AN21" s="39"/>
      <c r="AO21" s="40"/>
      <c r="AP21" s="39"/>
      <c r="AQ21" s="39"/>
      <c r="AR21" s="39"/>
      <c r="AS21" s="39"/>
      <c r="AT21" s="40"/>
      <c r="AU21" s="39"/>
      <c r="AV21" s="39"/>
      <c r="AW21" s="39"/>
      <c r="AX21" s="39"/>
    </row>
    <row r="22" spans="1:50">
      <c r="A22" s="40"/>
      <c r="B22" s="87"/>
      <c r="C22" s="39"/>
      <c r="D22" s="39"/>
      <c r="E22" s="39"/>
      <c r="F22" s="40"/>
      <c r="G22" s="39"/>
      <c r="H22" s="39"/>
      <c r="I22" s="39"/>
      <c r="J22" s="39"/>
      <c r="K22" s="40"/>
      <c r="L22" s="39"/>
      <c r="M22" s="39"/>
      <c r="N22" s="39"/>
      <c r="O22" s="39"/>
      <c r="P22" s="40"/>
      <c r="Q22" s="39"/>
      <c r="R22" s="39"/>
      <c r="S22" s="39"/>
      <c r="T22" s="39"/>
      <c r="U22" s="23"/>
      <c r="V22" s="39"/>
      <c r="W22" s="39"/>
      <c r="X22" s="39"/>
      <c r="Y22" s="39"/>
      <c r="Z22" s="40"/>
      <c r="AA22" s="39"/>
      <c r="AB22" s="39"/>
      <c r="AC22" s="39"/>
      <c r="AD22" s="39"/>
      <c r="AE22" s="40"/>
      <c r="AF22" s="39"/>
      <c r="AG22" s="39"/>
      <c r="AH22" s="39"/>
      <c r="AI22" s="39"/>
      <c r="AJ22" s="40"/>
      <c r="AK22" s="39"/>
      <c r="AL22" s="39"/>
      <c r="AM22" s="39"/>
      <c r="AN22" s="39"/>
      <c r="AO22" s="40"/>
      <c r="AP22" s="39"/>
      <c r="AQ22" s="39"/>
      <c r="AR22" s="39"/>
      <c r="AS22" s="39"/>
      <c r="AT22" s="40"/>
      <c r="AU22" s="39"/>
      <c r="AV22" s="39"/>
      <c r="AW22" s="39"/>
      <c r="AX22" s="39"/>
    </row>
    <row r="23" spans="1:50">
      <c r="A23" s="40"/>
      <c r="B23" s="87"/>
      <c r="C23" s="39"/>
      <c r="D23" s="39"/>
      <c r="E23" s="39"/>
      <c r="F23" s="40"/>
      <c r="G23" s="39"/>
      <c r="H23" s="39"/>
      <c r="I23" s="39"/>
      <c r="J23" s="39"/>
      <c r="K23" s="40"/>
      <c r="L23" s="39"/>
      <c r="M23" s="39"/>
      <c r="N23" s="39"/>
      <c r="O23" s="39"/>
      <c r="P23" s="40"/>
      <c r="Q23" s="39"/>
      <c r="R23" s="39"/>
      <c r="S23" s="39"/>
      <c r="T23" s="39"/>
      <c r="U23" s="23"/>
      <c r="V23" s="39"/>
      <c r="W23" s="39"/>
      <c r="X23" s="39"/>
      <c r="Y23" s="39"/>
      <c r="Z23" s="40"/>
      <c r="AA23" s="39"/>
      <c r="AB23" s="39"/>
      <c r="AC23" s="39"/>
      <c r="AD23" s="39"/>
      <c r="AE23" s="40"/>
      <c r="AF23" s="39"/>
      <c r="AG23" s="39"/>
      <c r="AH23" s="39"/>
      <c r="AI23" s="39"/>
      <c r="AJ23" s="40"/>
      <c r="AK23" s="39"/>
      <c r="AL23" s="39"/>
      <c r="AM23" s="39"/>
      <c r="AN23" s="39"/>
      <c r="AO23" s="40"/>
      <c r="AP23" s="39"/>
      <c r="AQ23" s="39"/>
      <c r="AR23" s="39"/>
      <c r="AS23" s="39"/>
      <c r="AT23" s="40"/>
      <c r="AU23" s="39"/>
      <c r="AV23" s="39"/>
      <c r="AW23" s="39"/>
      <c r="AX23" s="39"/>
    </row>
    <row r="24" spans="1:50">
      <c r="A24" s="40"/>
      <c r="B24" s="87"/>
      <c r="C24" s="39"/>
      <c r="D24" s="39"/>
      <c r="E24" s="39"/>
      <c r="F24" s="40"/>
      <c r="G24" s="39"/>
      <c r="H24" s="39"/>
      <c r="I24" s="39"/>
      <c r="J24" s="39"/>
      <c r="K24" s="40"/>
      <c r="L24" s="39"/>
      <c r="M24" s="39"/>
      <c r="N24" s="39"/>
      <c r="O24" s="39"/>
      <c r="P24" s="40"/>
      <c r="Q24" s="39"/>
      <c r="R24" s="39"/>
      <c r="S24" s="39"/>
      <c r="T24" s="39"/>
      <c r="U24" s="40"/>
      <c r="V24" s="39"/>
      <c r="W24" s="39"/>
      <c r="X24" s="39"/>
      <c r="Y24" s="39"/>
      <c r="Z24" s="40"/>
      <c r="AA24" s="39"/>
      <c r="AB24" s="39"/>
      <c r="AC24" s="39"/>
      <c r="AD24" s="39"/>
      <c r="AE24" s="40"/>
      <c r="AF24" s="39"/>
      <c r="AG24" s="39"/>
      <c r="AH24" s="39"/>
      <c r="AI24" s="39"/>
      <c r="AJ24" s="40"/>
      <c r="AK24" s="39"/>
      <c r="AL24" s="39"/>
      <c r="AM24" s="39"/>
      <c r="AN24" s="39"/>
      <c r="AO24" s="40"/>
      <c r="AP24" s="39"/>
      <c r="AQ24" s="39"/>
      <c r="AR24" s="39"/>
      <c r="AS24" s="39"/>
      <c r="AT24" s="40"/>
      <c r="AU24" s="39"/>
      <c r="AV24" s="39"/>
      <c r="AW24" s="39"/>
      <c r="AX24" s="39"/>
    </row>
    <row r="25" spans="1:50">
      <c r="A25" s="40"/>
      <c r="B25" s="87"/>
      <c r="C25" s="39"/>
      <c r="D25" s="39"/>
      <c r="E25" s="39"/>
      <c r="F25" s="40"/>
      <c r="G25" s="39"/>
      <c r="H25" s="39"/>
      <c r="I25" s="39"/>
      <c r="J25" s="39"/>
      <c r="K25" s="40"/>
      <c r="L25" s="39"/>
      <c r="M25" s="39"/>
      <c r="N25" s="39"/>
      <c r="O25" s="39"/>
      <c r="P25" s="40"/>
      <c r="Q25" s="39"/>
      <c r="R25" s="39"/>
      <c r="S25" s="39"/>
      <c r="T25" s="39"/>
      <c r="U25" s="40"/>
      <c r="V25" s="39"/>
      <c r="W25" s="39"/>
      <c r="X25" s="39"/>
      <c r="Y25" s="39"/>
      <c r="Z25" s="40"/>
      <c r="AA25" s="39"/>
      <c r="AB25" s="39"/>
      <c r="AC25" s="39"/>
      <c r="AD25" s="39"/>
      <c r="AE25" s="40"/>
      <c r="AF25" s="39"/>
      <c r="AG25" s="39"/>
      <c r="AH25" s="39"/>
      <c r="AI25" s="39"/>
      <c r="AJ25" s="40"/>
      <c r="AK25" s="39"/>
      <c r="AL25" s="39"/>
      <c r="AM25" s="39"/>
      <c r="AN25" s="39"/>
      <c r="AO25" s="40"/>
      <c r="AP25" s="39"/>
      <c r="AQ25" s="39"/>
      <c r="AR25" s="39"/>
      <c r="AS25" s="39"/>
      <c r="AT25" s="40"/>
      <c r="AU25" s="39"/>
      <c r="AV25" s="39"/>
      <c r="AW25" s="39"/>
      <c r="AX25" s="39"/>
    </row>
    <row r="26" spans="1:50">
      <c r="A26" s="40"/>
      <c r="B26" s="87"/>
      <c r="C26" s="39"/>
      <c r="D26" s="39"/>
      <c r="E26" s="39"/>
      <c r="F26" s="40"/>
      <c r="G26" s="39"/>
      <c r="H26" s="39"/>
      <c r="I26" s="39"/>
      <c r="J26" s="39"/>
      <c r="K26" s="40"/>
      <c r="L26" s="39"/>
      <c r="M26" s="39"/>
      <c r="N26" s="39"/>
      <c r="O26" s="39"/>
      <c r="P26" s="40"/>
      <c r="Q26" s="39"/>
      <c r="R26" s="39"/>
      <c r="S26" s="39"/>
      <c r="T26" s="39"/>
      <c r="U26" s="40"/>
      <c r="V26" s="39"/>
      <c r="W26" s="39"/>
      <c r="X26" s="39"/>
      <c r="Y26" s="39"/>
      <c r="Z26" s="40"/>
      <c r="AA26" s="39"/>
      <c r="AB26" s="39"/>
      <c r="AC26" s="39"/>
      <c r="AD26" s="39"/>
      <c r="AE26" s="40"/>
      <c r="AF26" s="39"/>
      <c r="AG26" s="39"/>
      <c r="AH26" s="39"/>
      <c r="AI26" s="39"/>
      <c r="AJ26" s="40"/>
      <c r="AK26" s="39"/>
      <c r="AL26" s="39"/>
      <c r="AM26" s="39"/>
      <c r="AN26" s="39"/>
      <c r="AO26" s="40"/>
      <c r="AP26" s="39"/>
      <c r="AQ26" s="39"/>
      <c r="AR26" s="39"/>
      <c r="AS26" s="39"/>
      <c r="AT26" s="40"/>
      <c r="AU26" s="39"/>
      <c r="AV26" s="39"/>
      <c r="AW26" s="39"/>
      <c r="AX26" s="39"/>
    </row>
    <row r="28" spans="1:50">
      <c r="A28" t="s">
        <v>50</v>
      </c>
      <c r="B28" s="86">
        <f ca="1">'Data Entry'!C59</f>
        <v>1.1319999999999999</v>
      </c>
      <c r="C28" s="86">
        <f ca="1">'Data Entry'!D59</f>
        <v>0</v>
      </c>
      <c r="D28" s="86">
        <f ca="1">'Data Entry'!E59</f>
        <v>0</v>
      </c>
      <c r="E28" s="86">
        <f ca="1">'Data Entry'!F59</f>
        <v>0</v>
      </c>
      <c r="F28" t="s">
        <v>50</v>
      </c>
      <c r="G28" s="86">
        <f ca="1">'Data Entry'!I59</f>
        <v>1.3879999999999999</v>
      </c>
      <c r="H28" s="86">
        <f ca="1">'Data Entry'!J59</f>
        <v>0</v>
      </c>
      <c r="I28" s="86">
        <f ca="1">'Data Entry'!K59</f>
        <v>0</v>
      </c>
      <c r="J28" s="86">
        <f ca="1">'Data Entry'!L59</f>
        <v>0</v>
      </c>
      <c r="K28" t="s">
        <v>50</v>
      </c>
      <c r="L28" s="86">
        <f ca="1">'Data Entry'!O59</f>
        <v>0.96879999999999999</v>
      </c>
      <c r="M28" s="86">
        <f ca="1">'Data Entry'!P59</f>
        <v>0</v>
      </c>
      <c r="N28" s="86">
        <f ca="1">'Data Entry'!Q59</f>
        <v>0</v>
      </c>
      <c r="O28" s="86">
        <f ca="1">'Data Entry'!R59</f>
        <v>0</v>
      </c>
      <c r="P28" t="s">
        <v>50</v>
      </c>
      <c r="Q28" s="86">
        <f ca="1">'Data Entry'!U59</f>
        <v>1.1870000000000001</v>
      </c>
      <c r="R28" s="86">
        <f ca="1">'Data Entry'!V59</f>
        <v>0</v>
      </c>
      <c r="S28" s="86">
        <f ca="1">'Data Entry'!W59</f>
        <v>0</v>
      </c>
      <c r="T28" s="86">
        <f ca="1">'Data Entry'!X59</f>
        <v>0</v>
      </c>
      <c r="U28" t="s">
        <v>50</v>
      </c>
      <c r="V28" s="86">
        <f ca="1">'Data Entry'!AA59</f>
        <v>0.8175</v>
      </c>
      <c r="W28" s="86">
        <f ca="1">'Data Entry'!AB59</f>
        <v>0</v>
      </c>
      <c r="X28" s="86">
        <f ca="1">'Data Entry'!AC59</f>
        <v>0</v>
      </c>
      <c r="Y28" s="86">
        <f ca="1">'Data Entry'!AD59</f>
        <v>0</v>
      </c>
      <c r="Z28" t="s">
        <v>50</v>
      </c>
      <c r="AA28" s="86">
        <f ca="1">'Data Entry'!AG59</f>
        <v>0.84489999999999998</v>
      </c>
      <c r="AB28" s="86">
        <f ca="1">'Data Entry'!AH59</f>
        <v>1.0680000000000001</v>
      </c>
      <c r="AC28" s="86">
        <f ca="1">'Data Entry'!AI59</f>
        <v>0</v>
      </c>
      <c r="AD28" s="86">
        <f ca="1">'Data Entry'!AJ59</f>
        <v>0</v>
      </c>
      <c r="AE28" t="s">
        <v>50</v>
      </c>
      <c r="AF28" s="86">
        <f ca="1">'Data Entry'!AM59</f>
        <v>0.64429999999999998</v>
      </c>
      <c r="AG28" s="86">
        <f ca="1">'Data Entry'!AN59</f>
        <v>1.4119999999999999</v>
      </c>
      <c r="AH28" s="86">
        <f ca="1">'Data Entry'!AO59</f>
        <v>0</v>
      </c>
      <c r="AI28" s="86">
        <f ca="1">'Data Entry'!AP59</f>
        <v>0</v>
      </c>
      <c r="AJ28" t="s">
        <v>50</v>
      </c>
      <c r="AK28" s="86">
        <f ca="1">'Data Entry'!AS59</f>
        <v>0.39360000000000001</v>
      </c>
      <c r="AL28" s="86">
        <f ca="1">'Data Entry'!AT59</f>
        <v>0</v>
      </c>
      <c r="AM28" s="86">
        <f ca="1">'Data Entry'!AU59</f>
        <v>0</v>
      </c>
      <c r="AN28" s="86">
        <f ca="1">'Data Entry'!AV59</f>
        <v>0</v>
      </c>
      <c r="AO28" t="s">
        <v>50</v>
      </c>
      <c r="AP28" s="86">
        <f ca="1">'Data Entry'!AY59</f>
        <v>1.2390000000000001</v>
      </c>
      <c r="AQ28" s="86">
        <f ca="1">'Data Entry'!AZ59</f>
        <v>1.077</v>
      </c>
      <c r="AR28" s="86">
        <f ca="1">'Data Entry'!BA59</f>
        <v>0</v>
      </c>
      <c r="AS28" s="86">
        <f ca="1">'Data Entry'!BB59</f>
        <v>0</v>
      </c>
      <c r="AT28" t="s">
        <v>50</v>
      </c>
      <c r="AU28" s="86">
        <f ca="1">'Data Entry'!BE59</f>
        <v>1.3520000000000001</v>
      </c>
      <c r="AV28" s="86">
        <f ca="1">'Data Entry'!BF59</f>
        <v>1.2949999999999999</v>
      </c>
      <c r="AW28" s="86">
        <f ca="1">'Data Entry'!BG59</f>
        <v>0</v>
      </c>
      <c r="AX28" s="86">
        <f ca="1">'Data Entry'!BH59</f>
        <v>0</v>
      </c>
    </row>
    <row r="29" spans="1:50">
      <c r="A29" t="s">
        <v>51</v>
      </c>
      <c r="B29" s="86">
        <f ca="1">'Data Entry'!C60</f>
        <v>1.0669999999999999</v>
      </c>
      <c r="C29" s="86">
        <f ca="1">'Data Entry'!D60</f>
        <v>0</v>
      </c>
      <c r="D29" s="86">
        <f ca="1">'Data Entry'!E60</f>
        <v>0</v>
      </c>
      <c r="E29" s="86">
        <f ca="1">'Data Entry'!F60</f>
        <v>0</v>
      </c>
      <c r="F29" t="s">
        <v>51</v>
      </c>
      <c r="G29" s="86">
        <f ca="1">'Data Entry'!I60</f>
        <v>1.1040000000000001</v>
      </c>
      <c r="H29" s="86">
        <f ca="1">'Data Entry'!J60</f>
        <v>0</v>
      </c>
      <c r="I29" s="86">
        <f ca="1">'Data Entry'!K60</f>
        <v>0</v>
      </c>
      <c r="J29" s="86">
        <f ca="1">'Data Entry'!L60</f>
        <v>0</v>
      </c>
      <c r="K29" t="s">
        <v>51</v>
      </c>
      <c r="L29" s="86">
        <f ca="1">'Data Entry'!O60</f>
        <v>0.65939999999999999</v>
      </c>
      <c r="M29" s="86">
        <f ca="1">'Data Entry'!P60</f>
        <v>0</v>
      </c>
      <c r="N29" s="86">
        <f ca="1">'Data Entry'!Q60</f>
        <v>0</v>
      </c>
      <c r="O29" s="86">
        <f ca="1">'Data Entry'!R60</f>
        <v>0</v>
      </c>
      <c r="P29" t="s">
        <v>51</v>
      </c>
      <c r="Q29" s="86">
        <f ca="1">'Data Entry'!U60</f>
        <v>0.89670000000000005</v>
      </c>
      <c r="R29" s="86">
        <f ca="1">'Data Entry'!V60</f>
        <v>0</v>
      </c>
      <c r="S29" s="86">
        <f ca="1">'Data Entry'!W60</f>
        <v>0</v>
      </c>
      <c r="T29" s="86">
        <f ca="1">'Data Entry'!X60</f>
        <v>0</v>
      </c>
      <c r="U29" t="s">
        <v>51</v>
      </c>
      <c r="V29" s="86">
        <f ca="1">'Data Entry'!AA60</f>
        <v>0.76300000000000001</v>
      </c>
      <c r="W29" s="86">
        <f ca="1">'Data Entry'!AB60</f>
        <v>0</v>
      </c>
      <c r="X29" s="86">
        <f ca="1">'Data Entry'!AC60</f>
        <v>0</v>
      </c>
      <c r="Y29" s="86">
        <f ca="1">'Data Entry'!AD60</f>
        <v>0</v>
      </c>
      <c r="Z29" t="s">
        <v>51</v>
      </c>
      <c r="AA29" s="86">
        <f ca="1">'Data Entry'!AG60</f>
        <v>0.6825</v>
      </c>
      <c r="AB29" s="86">
        <f ca="1">'Data Entry'!AH60</f>
        <v>1.0680000000000001</v>
      </c>
      <c r="AC29" s="86">
        <f ca="1">'Data Entry'!AI60</f>
        <v>0</v>
      </c>
      <c r="AD29" s="86">
        <f ca="1">'Data Entry'!AJ60</f>
        <v>0</v>
      </c>
      <c r="AE29" t="s">
        <v>51</v>
      </c>
      <c r="AF29" s="86">
        <f ca="1">'Data Entry'!AM60</f>
        <v>0.61560000000000004</v>
      </c>
      <c r="AG29" s="86">
        <f ca="1">'Data Entry'!AN60</f>
        <v>1.1679999999999999</v>
      </c>
      <c r="AH29" s="86">
        <f ca="1">'Data Entry'!AO60</f>
        <v>0</v>
      </c>
      <c r="AI29" s="86">
        <f ca="1">'Data Entry'!AP60</f>
        <v>0</v>
      </c>
      <c r="AJ29" t="s">
        <v>51</v>
      </c>
      <c r="AK29" s="86">
        <f ca="1">'Data Entry'!AS60</f>
        <v>0.39269999999999999</v>
      </c>
      <c r="AL29" s="86">
        <f ca="1">'Data Entry'!AT60</f>
        <v>0</v>
      </c>
      <c r="AM29" s="86">
        <f ca="1">'Data Entry'!AU60</f>
        <v>0</v>
      </c>
      <c r="AN29" s="86">
        <f ca="1">'Data Entry'!AV60</f>
        <v>0</v>
      </c>
      <c r="AO29" t="s">
        <v>51</v>
      </c>
      <c r="AP29" s="86">
        <f ca="1">'Data Entry'!AY60</f>
        <v>0.91890000000000005</v>
      </c>
      <c r="AQ29" s="86">
        <f ca="1">'Data Entry'!AZ60</f>
        <v>1.0389999999999999</v>
      </c>
      <c r="AR29" s="86">
        <f ca="1">'Data Entry'!BA60</f>
        <v>0</v>
      </c>
      <c r="AS29" s="86">
        <f ca="1">'Data Entry'!BB60</f>
        <v>0</v>
      </c>
      <c r="AT29" t="s">
        <v>51</v>
      </c>
      <c r="AU29" s="86">
        <f ca="1">'Data Entry'!BE60</f>
        <v>1.079</v>
      </c>
      <c r="AV29" s="86">
        <f ca="1">'Data Entry'!BF60</f>
        <v>1.044</v>
      </c>
      <c r="AW29" s="86">
        <f ca="1">'Data Entry'!BG60</f>
        <v>0</v>
      </c>
      <c r="AX29" s="86">
        <f ca="1">'Data Entry'!BH60</f>
        <v>0</v>
      </c>
    </row>
    <row r="30" spans="1:50" hidden="1">
      <c r="A30" t="s">
        <v>52</v>
      </c>
      <c r="B30">
        <f ca="1">COUNT('Data Entry'!C7:C56)</f>
        <v>3</v>
      </c>
      <c r="C30">
        <f ca="1">COUNT('Data Entry'!D7:D56)</f>
        <v>0</v>
      </c>
      <c r="D30">
        <f ca="1">COUNT('Data Entry'!E7:E56)</f>
        <v>0</v>
      </c>
      <c r="E30">
        <f ca="1">COUNT('Data Entry'!F7:F56)</f>
        <v>0</v>
      </c>
      <c r="F30" t="s">
        <v>52</v>
      </c>
      <c r="G30">
        <f ca="1">COUNT('Data Entry'!I7:I56)</f>
        <v>4</v>
      </c>
      <c r="H30">
        <f ca="1">COUNT('Data Entry'!J7:J56)</f>
        <v>0</v>
      </c>
      <c r="I30">
        <f ca="1">COUNT('Data Entry'!K7:K56)</f>
        <v>0</v>
      </c>
      <c r="J30">
        <f ca="1">COUNT('Data Entry'!L7:L56)</f>
        <v>0</v>
      </c>
      <c r="K30" t="s">
        <v>52</v>
      </c>
      <c r="L30">
        <f ca="1">COUNT('Data Entry'!O7:O56)</f>
        <v>11</v>
      </c>
      <c r="M30">
        <f ca="1">COUNT('Data Entry'!P7:P56)</f>
        <v>0</v>
      </c>
      <c r="N30">
        <f ca="1">COUNT('Data Entry'!Q7:Q56)</f>
        <v>0</v>
      </c>
      <c r="O30">
        <f ca="1">COUNT('Data Entry'!R7:R56)</f>
        <v>0</v>
      </c>
      <c r="P30" t="s">
        <v>52</v>
      </c>
      <c r="Q30">
        <f ca="1">COUNT('Data Entry'!U7:U56)</f>
        <v>4</v>
      </c>
      <c r="R30">
        <f ca="1">COUNT('Data Entry'!V7:V56)</f>
        <v>0</v>
      </c>
      <c r="S30">
        <f ca="1">COUNT('Data Entry'!W7:W56)</f>
        <v>0</v>
      </c>
      <c r="T30">
        <f ca="1">COUNT('Data Entry'!X7:X56)</f>
        <v>0</v>
      </c>
      <c r="U30" t="s">
        <v>52</v>
      </c>
      <c r="V30">
        <f ca="1">COUNT('Data Entry'!AA7:AA56)</f>
        <v>2</v>
      </c>
      <c r="W30">
        <f ca="1">COUNT('Data Entry'!AB7:AB56)</f>
        <v>0</v>
      </c>
      <c r="X30">
        <f ca="1">COUNT('Data Entry'!AC7:AC56)</f>
        <v>0</v>
      </c>
      <c r="Y30">
        <f ca="1">COUNT('Data Entry'!AD7:AD56)</f>
        <v>0</v>
      </c>
      <c r="Z30" t="s">
        <v>52</v>
      </c>
      <c r="AA30">
        <f ca="1">COUNT('Data Entry'!AG7:AG56)</f>
        <v>7</v>
      </c>
      <c r="AB30">
        <f ca="1">COUNT('Data Entry'!AH7:AH56)</f>
        <v>1</v>
      </c>
      <c r="AC30">
        <f ca="1">COUNT('Data Entry'!AI7:AI56)</f>
        <v>0</v>
      </c>
      <c r="AD30">
        <f ca="1">COUNT('Data Entry'!AJ7:AJ56)</f>
        <v>0</v>
      </c>
      <c r="AE30" t="s">
        <v>52</v>
      </c>
      <c r="AF30">
        <f ca="1">COUNT('Data Entry'!AM7:AM56)</f>
        <v>2</v>
      </c>
      <c r="AG30">
        <f ca="1">COUNT('Data Entry'!AN7:AN56)</f>
        <v>4</v>
      </c>
      <c r="AH30">
        <f ca="1">COUNT('Data Entry'!AO7:AO56)</f>
        <v>0</v>
      </c>
      <c r="AI30">
        <f ca="1">COUNT('Data Entry'!AP7:AP56)</f>
        <v>0</v>
      </c>
      <c r="AJ30" t="s">
        <v>52</v>
      </c>
      <c r="AK30">
        <f ca="1">COUNT('Data Entry'!AS7:AS56)</f>
        <v>2</v>
      </c>
      <c r="AL30">
        <f ca="1">COUNT('Data Entry'!AT7:AT56)</f>
        <v>0</v>
      </c>
      <c r="AM30">
        <f ca="1">COUNT('Data Entry'!AU7:AU56)</f>
        <v>0</v>
      </c>
      <c r="AN30">
        <f ca="1">COUNT('Data Entry'!AV7:AV56)</f>
        <v>0</v>
      </c>
      <c r="AO30" t="s">
        <v>52</v>
      </c>
      <c r="AP30">
        <f ca="1">COUNT('Data Entry'!AY7:AY56)</f>
        <v>10</v>
      </c>
      <c r="AQ30">
        <f ca="1">COUNT('Data Entry'!AZ7:AZ56)</f>
        <v>2</v>
      </c>
      <c r="AR30">
        <f ca="1">COUNT('Data Entry'!BA7:BA56)</f>
        <v>0</v>
      </c>
      <c r="AS30">
        <f ca="1">COUNT('Data Entry'!BB7:BB56)</f>
        <v>0</v>
      </c>
      <c r="AT30" t="s">
        <v>52</v>
      </c>
      <c r="AU30">
        <f ca="1">COUNT('Data Entry'!BE7:BE56)</f>
        <v>6</v>
      </c>
      <c r="AV30">
        <f ca="1">COUNT('Data Entry'!BF7:BF56)</f>
        <v>3</v>
      </c>
      <c r="AW30">
        <f ca="1">COUNT('Data Entry'!BG7:BG56)</f>
        <v>0</v>
      </c>
      <c r="AX30">
        <f ca="1">COUNT('Data Entry'!BH7:BH56)</f>
        <v>0</v>
      </c>
    </row>
    <row r="31" spans="1:50" hidden="1">
      <c r="A31" t="s">
        <v>53</v>
      </c>
      <c r="B31">
        <f>SUM(B6:B26)</f>
        <v>3</v>
      </c>
      <c r="C31">
        <f>SUM(C6:C26)</f>
        <v>0</v>
      </c>
      <c r="D31">
        <f>SUM(D6:D26)</f>
        <v>0</v>
      </c>
      <c r="E31">
        <f>SUM(E6:E26)</f>
        <v>0</v>
      </c>
      <c r="F31" t="s">
        <v>53</v>
      </c>
      <c r="G31">
        <f>SUM(G6:G26)</f>
        <v>4</v>
      </c>
      <c r="H31">
        <f t="shared" ref="H31:AX31" si="0">SUM(H6:H26)</f>
        <v>0</v>
      </c>
      <c r="I31">
        <f t="shared" si="0"/>
        <v>0</v>
      </c>
      <c r="J31">
        <f t="shared" si="0"/>
        <v>0</v>
      </c>
      <c r="K31" t="s">
        <v>53</v>
      </c>
      <c r="L31">
        <f t="shared" si="0"/>
        <v>11</v>
      </c>
      <c r="M31">
        <f t="shared" si="0"/>
        <v>0</v>
      </c>
      <c r="N31">
        <f t="shared" si="0"/>
        <v>0</v>
      </c>
      <c r="O31">
        <f t="shared" si="0"/>
        <v>0</v>
      </c>
      <c r="P31" t="s">
        <v>53</v>
      </c>
      <c r="Q31">
        <f t="shared" si="0"/>
        <v>4</v>
      </c>
      <c r="R31">
        <f t="shared" si="0"/>
        <v>0</v>
      </c>
      <c r="S31">
        <f t="shared" si="0"/>
        <v>0</v>
      </c>
      <c r="T31">
        <f t="shared" si="0"/>
        <v>0</v>
      </c>
      <c r="U31" t="s">
        <v>53</v>
      </c>
      <c r="V31">
        <f t="shared" si="0"/>
        <v>2</v>
      </c>
      <c r="W31">
        <f t="shared" si="0"/>
        <v>0</v>
      </c>
      <c r="X31">
        <f t="shared" si="0"/>
        <v>0</v>
      </c>
      <c r="Y31">
        <f t="shared" si="0"/>
        <v>0</v>
      </c>
      <c r="Z31" t="s">
        <v>53</v>
      </c>
      <c r="AA31">
        <f t="shared" si="0"/>
        <v>7</v>
      </c>
      <c r="AB31">
        <f t="shared" si="0"/>
        <v>1</v>
      </c>
      <c r="AC31">
        <f t="shared" si="0"/>
        <v>0</v>
      </c>
      <c r="AD31">
        <f t="shared" si="0"/>
        <v>0</v>
      </c>
      <c r="AE31" t="s">
        <v>53</v>
      </c>
      <c r="AF31">
        <f t="shared" si="0"/>
        <v>2</v>
      </c>
      <c r="AG31">
        <f t="shared" si="0"/>
        <v>4</v>
      </c>
      <c r="AH31">
        <f t="shared" si="0"/>
        <v>0</v>
      </c>
      <c r="AI31">
        <f t="shared" si="0"/>
        <v>0</v>
      </c>
      <c r="AJ31" t="s">
        <v>53</v>
      </c>
      <c r="AK31">
        <f t="shared" si="0"/>
        <v>2</v>
      </c>
      <c r="AL31">
        <f t="shared" si="0"/>
        <v>0</v>
      </c>
      <c r="AM31">
        <f t="shared" si="0"/>
        <v>0</v>
      </c>
      <c r="AN31">
        <f t="shared" si="0"/>
        <v>0</v>
      </c>
      <c r="AO31" t="s">
        <v>53</v>
      </c>
      <c r="AP31">
        <f t="shared" si="0"/>
        <v>10</v>
      </c>
      <c r="AQ31">
        <f t="shared" si="0"/>
        <v>2</v>
      </c>
      <c r="AR31">
        <f t="shared" si="0"/>
        <v>0</v>
      </c>
      <c r="AS31">
        <f t="shared" si="0"/>
        <v>0</v>
      </c>
      <c r="AT31" t="s">
        <v>53</v>
      </c>
      <c r="AU31">
        <f t="shared" si="0"/>
        <v>6</v>
      </c>
      <c r="AV31">
        <f t="shared" si="0"/>
        <v>3</v>
      </c>
      <c r="AW31">
        <f t="shared" si="0"/>
        <v>0</v>
      </c>
      <c r="AX31">
        <f t="shared" si="0"/>
        <v>0</v>
      </c>
    </row>
    <row r="32" spans="1:50">
      <c r="A32" t="s">
        <v>54</v>
      </c>
      <c r="B32" t="b">
        <f>IF(B30&lt;&gt;B31,FALSE,TRUE)</f>
        <v>1</v>
      </c>
      <c r="C32" t="b">
        <f>IF(C30&lt;&gt;C31,FALSE,TRUE)</f>
        <v>1</v>
      </c>
      <c r="D32" t="b">
        <f>IF(D30&lt;&gt;D31,FALSE,TRUE)</f>
        <v>1</v>
      </c>
      <c r="E32" t="b">
        <f>IF(E30&lt;&gt;E31,FALSE,TRUE)</f>
        <v>1</v>
      </c>
      <c r="F32" t="s">
        <v>54</v>
      </c>
      <c r="G32" t="b">
        <f>IF(G30&lt;&gt;G31,FALSE,TRUE)</f>
        <v>1</v>
      </c>
      <c r="H32" t="b">
        <f>IF(H30&lt;&gt;H31,FALSE,TRUE)</f>
        <v>1</v>
      </c>
      <c r="I32" t="b">
        <f>IF(I30&lt;&gt;I31,FALSE,TRUE)</f>
        <v>1</v>
      </c>
      <c r="J32" t="b">
        <f>IF(J30&lt;&gt;J31,FALSE,TRUE)</f>
        <v>1</v>
      </c>
      <c r="K32" t="s">
        <v>54</v>
      </c>
      <c r="L32" t="b">
        <f>IF(L30&lt;&gt;L31,FALSE,TRUE)</f>
        <v>1</v>
      </c>
      <c r="M32" t="b">
        <f>IF(M30&lt;&gt;M31,FALSE,TRUE)</f>
        <v>1</v>
      </c>
      <c r="N32" t="b">
        <f>IF(N30&lt;&gt;N31,FALSE,TRUE)</f>
        <v>1</v>
      </c>
      <c r="O32" t="b">
        <f>IF(O30&lt;&gt;O31,FALSE,TRUE)</f>
        <v>1</v>
      </c>
      <c r="P32" t="s">
        <v>54</v>
      </c>
      <c r="Q32" t="b">
        <f>IF(Q30&lt;&gt;Q31,FALSE,TRUE)</f>
        <v>1</v>
      </c>
      <c r="R32" t="b">
        <f>IF(R30&lt;&gt;R31,FALSE,TRUE)</f>
        <v>1</v>
      </c>
      <c r="S32" t="b">
        <f>IF(S30&lt;&gt;S31,FALSE,TRUE)</f>
        <v>1</v>
      </c>
      <c r="T32" t="b">
        <f>IF(T30&lt;&gt;T31,FALSE,TRUE)</f>
        <v>1</v>
      </c>
      <c r="U32" t="s">
        <v>54</v>
      </c>
      <c r="V32" t="b">
        <f>IF(V30&lt;&gt;V31,FALSE,TRUE)</f>
        <v>1</v>
      </c>
      <c r="W32" t="b">
        <f>IF(W30&lt;&gt;W31,FALSE,TRUE)</f>
        <v>1</v>
      </c>
      <c r="X32" t="b">
        <f>IF(X30&lt;&gt;X31,FALSE,TRUE)</f>
        <v>1</v>
      </c>
      <c r="Y32" t="b">
        <f>IF(Y30&lt;&gt;Y31,FALSE,TRUE)</f>
        <v>1</v>
      </c>
      <c r="Z32" t="s">
        <v>54</v>
      </c>
      <c r="AA32" t="b">
        <f>IF(AA30&lt;&gt;AA31,FALSE,TRUE)</f>
        <v>1</v>
      </c>
      <c r="AB32" t="b">
        <f>IF(AB30&lt;&gt;AB31,FALSE,TRUE)</f>
        <v>1</v>
      </c>
      <c r="AC32" t="b">
        <f>IF(AC30&lt;&gt;AC31,FALSE,TRUE)</f>
        <v>1</v>
      </c>
      <c r="AD32" t="b">
        <f>IF(AD30&lt;&gt;AD31,FALSE,TRUE)</f>
        <v>1</v>
      </c>
      <c r="AE32" t="s">
        <v>54</v>
      </c>
      <c r="AF32" t="b">
        <f>IF(AF30&lt;&gt;AF31,FALSE,TRUE)</f>
        <v>1</v>
      </c>
      <c r="AG32" t="b">
        <f>IF(AG30&lt;&gt;AG31,FALSE,TRUE)</f>
        <v>1</v>
      </c>
      <c r="AH32" t="b">
        <f>IF(AH30&lt;&gt;AH31,FALSE,TRUE)</f>
        <v>1</v>
      </c>
      <c r="AI32" t="b">
        <f>IF(AI30&lt;&gt;AI31,FALSE,TRUE)</f>
        <v>1</v>
      </c>
      <c r="AJ32" t="s">
        <v>54</v>
      </c>
      <c r="AK32" t="b">
        <f>IF(AK30&lt;&gt;AK31,FALSE,TRUE)</f>
        <v>1</v>
      </c>
      <c r="AL32" t="b">
        <f>IF(AL30&lt;&gt;AL31,FALSE,TRUE)</f>
        <v>1</v>
      </c>
      <c r="AM32" t="b">
        <f>IF(AM30&lt;&gt;AM31,FALSE,TRUE)</f>
        <v>1</v>
      </c>
      <c r="AN32" t="b">
        <f>IF(AN30&lt;&gt;AN31,FALSE,TRUE)</f>
        <v>1</v>
      </c>
      <c r="AO32" t="s">
        <v>54</v>
      </c>
      <c r="AP32" t="b">
        <f>IF(AP30&lt;&gt;AP31,FALSE,TRUE)</f>
        <v>1</v>
      </c>
      <c r="AQ32" t="b">
        <f>IF(AQ30&lt;&gt;AQ31,FALSE,TRUE)</f>
        <v>1</v>
      </c>
      <c r="AR32" t="b">
        <f>IF(AR30&lt;&gt;AR31,FALSE,TRUE)</f>
        <v>1</v>
      </c>
      <c r="AS32" t="b">
        <f>IF(AS30&lt;&gt;AS31,FALSE,TRUE)</f>
        <v>1</v>
      </c>
      <c r="AT32" t="s">
        <v>54</v>
      </c>
      <c r="AU32" t="b">
        <f>IF(AU30&lt;&gt;AU31,FALSE,TRUE)</f>
        <v>1</v>
      </c>
      <c r="AV32" t="b">
        <f>IF(AV30&lt;&gt;AV31,FALSE,TRUE)</f>
        <v>1</v>
      </c>
      <c r="AW32" t="b">
        <f>IF(AW30&lt;&gt;AW31,FALSE,TRUE)</f>
        <v>1</v>
      </c>
      <c r="AX32" t="b">
        <f>IF(AX30&lt;&gt;AX31,FALSE,TRUE)</f>
        <v>1</v>
      </c>
    </row>
  </sheetData>
  <mergeCells count="50">
    <mergeCell ref="G3:G4"/>
    <mergeCell ref="I3:I4"/>
    <mergeCell ref="D3:D4"/>
    <mergeCell ref="E3:E4"/>
    <mergeCell ref="A3:A4"/>
    <mergeCell ref="B3:B4"/>
    <mergeCell ref="C3:C4"/>
    <mergeCell ref="F3:F4"/>
    <mergeCell ref="N3:N4"/>
    <mergeCell ref="O3:O4"/>
    <mergeCell ref="H3:H4"/>
    <mergeCell ref="J3:J4"/>
    <mergeCell ref="K3:K4"/>
    <mergeCell ref="L3:L4"/>
    <mergeCell ref="M3:M4"/>
    <mergeCell ref="P3:P4"/>
    <mergeCell ref="R3:R4"/>
    <mergeCell ref="S3:S4"/>
    <mergeCell ref="T3:T4"/>
    <mergeCell ref="W3:W4"/>
    <mergeCell ref="X3:X4"/>
    <mergeCell ref="U3:U4"/>
    <mergeCell ref="Q3:Q4"/>
    <mergeCell ref="AI3:AI4"/>
    <mergeCell ref="AJ3:AJ4"/>
    <mergeCell ref="AK3:AK4"/>
    <mergeCell ref="AL3:AL4"/>
    <mergeCell ref="V3:V4"/>
    <mergeCell ref="Z3:Z4"/>
    <mergeCell ref="AA3:AA4"/>
    <mergeCell ref="AB3:AB4"/>
    <mergeCell ref="AC3:AC4"/>
    <mergeCell ref="Y3:Y4"/>
    <mergeCell ref="AM3:AM4"/>
    <mergeCell ref="AN3:AN4"/>
    <mergeCell ref="AP3:AP4"/>
    <mergeCell ref="AQ3:AQ4"/>
    <mergeCell ref="AO3:AO4"/>
    <mergeCell ref="AD3:AD4"/>
    <mergeCell ref="AE3:AE4"/>
    <mergeCell ref="AF3:AF4"/>
    <mergeCell ref="AG3:AG4"/>
    <mergeCell ref="AH3:AH4"/>
    <mergeCell ref="AR3:AR4"/>
    <mergeCell ref="AS3:AS4"/>
    <mergeCell ref="AX3:AX4"/>
    <mergeCell ref="AT3:AT4"/>
    <mergeCell ref="AU3:AU4"/>
    <mergeCell ref="AV3:AV4"/>
    <mergeCell ref="AW3:AW4"/>
  </mergeCells>
  <phoneticPr fontId="10" type="noConversion"/>
  <conditionalFormatting sqref="AU32:AX32 AP32:AS32 AK32:AN32 AF32:AI32 AA32:AD32 V32:Y32 Q32:T32 L32:O32 B32:E32 G32:J32">
    <cfRule type="cellIs" dxfId="1" priority="1" stopIfTrue="1" operator="equal">
      <formula>TRUE</formula>
    </cfRule>
    <cfRule type="cellIs" dxfId="0" priority="2" stopIfTrue="1" operator="equal">
      <formula>FALSE</formula>
    </cfRule>
  </conditionalFormatting>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sheetPr codeName="Sheet4"/>
  <dimension ref="A1:T46"/>
  <sheetViews>
    <sheetView view="pageBreakPreview" topLeftCell="A17" zoomScale="80" zoomScaleNormal="100" zoomScaleSheetLayoutView="80" workbookViewId="0">
      <selection activeCell="E8" sqref="E8:H12"/>
    </sheetView>
  </sheetViews>
  <sheetFormatPr defaultRowHeight="15"/>
  <cols>
    <col min="1" max="1" width="14" bestFit="1" customWidth="1"/>
    <col min="2" max="2" width="9.5703125" bestFit="1" customWidth="1"/>
    <col min="4" max="4" width="0.5703125" customWidth="1"/>
    <col min="5" max="5" width="5.42578125" customWidth="1"/>
    <col min="7" max="7" width="12.28515625" bestFit="1" customWidth="1"/>
    <col min="9" max="9" width="0.5703125" customWidth="1"/>
  </cols>
  <sheetData>
    <row r="1" spans="1:20">
      <c r="A1" s="2"/>
      <c r="B1" s="2"/>
      <c r="C1" s="2"/>
      <c r="D1" s="2"/>
      <c r="E1" s="2"/>
      <c r="F1" s="2"/>
      <c r="G1" s="2"/>
      <c r="H1" s="2"/>
      <c r="I1" s="2"/>
      <c r="J1" s="2"/>
      <c r="K1" s="2"/>
      <c r="L1" s="2"/>
      <c r="M1" s="2"/>
      <c r="N1" s="2"/>
    </row>
    <row r="2" spans="1:20" ht="24.75" customHeight="1">
      <c r="B2" s="63" t="str">
        <f ca="1">Database!A8</f>
        <v xml:space="preserve">Plate 1 A-D  </v>
      </c>
      <c r="C2" s="64" t="str">
        <f ca="1">Database!B3</f>
        <v>Vitrinite Reflectance Measurements, Histogram and Images</v>
      </c>
      <c r="D2" s="31"/>
      <c r="E2" s="32"/>
      <c r="F2" s="32"/>
      <c r="G2" s="32"/>
      <c r="H2" s="32"/>
      <c r="I2" s="32"/>
      <c r="J2" s="32"/>
      <c r="K2" s="32"/>
      <c r="L2" s="33"/>
      <c r="M2" s="33"/>
    </row>
    <row r="3" spans="1:20">
      <c r="H3" s="2"/>
      <c r="I3" s="2"/>
      <c r="J3" s="2"/>
      <c r="K3" s="2"/>
      <c r="L3" s="2"/>
      <c r="M3" s="3"/>
      <c r="N3" s="2"/>
    </row>
    <row r="4" spans="1:20" ht="15.75">
      <c r="A4" s="4" t="s">
        <v>0</v>
      </c>
      <c r="B4" s="6" t="str">
        <f ca="1">Database!C1</f>
        <v>Husky Energy</v>
      </c>
      <c r="E4" s="5"/>
      <c r="F4" s="5"/>
      <c r="G4" s="2"/>
      <c r="H4" s="7"/>
      <c r="I4" s="7"/>
      <c r="J4" s="2"/>
      <c r="K4" s="8"/>
      <c r="L4" s="9"/>
      <c r="M4" s="10"/>
      <c r="N4" s="11"/>
    </row>
    <row r="5" spans="1:20" ht="15.75">
      <c r="A5" s="4" t="s">
        <v>13</v>
      </c>
      <c r="B5" s="6" t="str">
        <f ca="1">Database!C8</f>
        <v>Canol</v>
      </c>
      <c r="E5" s="5"/>
      <c r="F5" s="5"/>
      <c r="G5" s="5"/>
      <c r="H5" s="7"/>
      <c r="I5" s="7"/>
      <c r="J5" s="30" t="s">
        <v>9</v>
      </c>
      <c r="K5" s="14"/>
    </row>
    <row r="6" spans="1:20" ht="15.75">
      <c r="A6" s="4" t="s">
        <v>4</v>
      </c>
      <c r="B6" s="6" t="str">
        <f ca="1">Database!B8</f>
        <v>Canada</v>
      </c>
      <c r="E6" s="5"/>
      <c r="F6" s="5"/>
      <c r="G6" s="5"/>
      <c r="H6" s="7"/>
      <c r="I6" s="7"/>
      <c r="J6" s="89">
        <f ca="1">Database!H8</f>
        <v>1.0669999999999999</v>
      </c>
      <c r="K6" s="89">
        <f ca="1">Database!I8</f>
        <v>1.0780000000000001</v>
      </c>
      <c r="L6" s="89">
        <f ca="1">Database!J8</f>
        <v>1.1319999999999999</v>
      </c>
      <c r="M6" s="89"/>
      <c r="N6" s="89"/>
      <c r="O6" s="89"/>
      <c r="P6" s="89"/>
      <c r="Q6" s="89"/>
      <c r="R6" s="89"/>
      <c r="S6" s="89"/>
    </row>
    <row r="7" spans="1:20" ht="15.75">
      <c r="A7" s="4" t="s">
        <v>77</v>
      </c>
      <c r="B7" s="118">
        <f ca="1">Database!D8</f>
        <v>1692.58</v>
      </c>
      <c r="C7" s="12"/>
      <c r="D7" s="12"/>
      <c r="E7" s="13" t="s">
        <v>15</v>
      </c>
      <c r="F7" s="15" t="str">
        <f ca="1">Database!E8</f>
        <v>Little Bear N-9</v>
      </c>
      <c r="G7" s="5"/>
      <c r="J7" s="89"/>
      <c r="K7" s="89"/>
      <c r="L7" s="89"/>
      <c r="M7" s="89"/>
      <c r="N7" s="89"/>
      <c r="O7" s="89"/>
      <c r="P7" s="89"/>
      <c r="Q7" s="89"/>
      <c r="R7" s="89"/>
      <c r="S7" s="89"/>
    </row>
    <row r="8" spans="1:20" ht="15.75">
      <c r="A8" s="16" t="s">
        <v>5</v>
      </c>
      <c r="B8" s="17"/>
      <c r="C8" s="24">
        <f>MIN(J6:S10)</f>
        <v>1.0669999999999999</v>
      </c>
      <c r="D8" s="59"/>
      <c r="E8" s="129" t="s">
        <v>93</v>
      </c>
      <c r="F8" s="129"/>
      <c r="G8" s="129"/>
      <c r="H8" s="129"/>
      <c r="I8" s="58"/>
      <c r="J8" s="89"/>
      <c r="K8" s="89"/>
      <c r="L8" s="89"/>
      <c r="M8" s="89"/>
      <c r="N8" s="89"/>
      <c r="O8" s="89"/>
      <c r="P8" s="89"/>
      <c r="Q8" s="89"/>
      <c r="R8" s="89"/>
      <c r="S8" s="89"/>
      <c r="T8" s="89"/>
    </row>
    <row r="9" spans="1:20" ht="15.75">
      <c r="A9" s="18" t="s">
        <v>6</v>
      </c>
      <c r="B9" s="19"/>
      <c r="C9" s="24">
        <f>MAX(J6:S10)</f>
        <v>1.1319999999999999</v>
      </c>
      <c r="D9" s="59"/>
      <c r="E9" s="129"/>
      <c r="F9" s="129"/>
      <c r="G9" s="129"/>
      <c r="H9" s="129"/>
      <c r="I9" s="58"/>
      <c r="J9" s="112"/>
      <c r="K9" s="112"/>
      <c r="L9" s="112"/>
      <c r="M9" s="112"/>
      <c r="N9" s="112"/>
      <c r="O9" s="112"/>
      <c r="P9" s="112"/>
      <c r="Q9" s="112"/>
      <c r="R9" s="112"/>
      <c r="S9" s="112"/>
    </row>
    <row r="10" spans="1:20" ht="15.75">
      <c r="A10" s="18" t="s">
        <v>7</v>
      </c>
      <c r="B10" s="19"/>
      <c r="C10" s="25">
        <f>AVERAGE(J6:S10)</f>
        <v>1.0923333333333334</v>
      </c>
      <c r="D10" s="60"/>
      <c r="E10" s="129"/>
      <c r="F10" s="129"/>
      <c r="G10" s="129"/>
      <c r="H10" s="129"/>
      <c r="I10" s="58"/>
      <c r="J10" s="113"/>
      <c r="K10" s="113"/>
      <c r="L10" s="113"/>
      <c r="M10" s="113"/>
      <c r="N10" s="113"/>
      <c r="O10" s="113"/>
      <c r="P10" s="113"/>
      <c r="Q10" s="113"/>
      <c r="R10" s="113"/>
      <c r="S10" s="113"/>
    </row>
    <row r="11" spans="1:20" ht="15.75">
      <c r="A11" s="18" t="s">
        <v>12</v>
      </c>
      <c r="B11" s="19"/>
      <c r="C11" s="26">
        <f>COUNT(J6:S10)</f>
        <v>3</v>
      </c>
      <c r="D11" s="61"/>
      <c r="E11" s="129"/>
      <c r="F11" s="129"/>
      <c r="G11" s="129"/>
      <c r="H11" s="129"/>
      <c r="I11" s="58"/>
      <c r="O11" t="s">
        <v>49</v>
      </c>
    </row>
    <row r="12" spans="1:20" ht="15.75">
      <c r="A12" s="20" t="s">
        <v>8</v>
      </c>
      <c r="B12" s="21"/>
      <c r="C12" s="24">
        <f>STDEV(J6:S10)</f>
        <v>3.4789845261697691E-2</v>
      </c>
      <c r="D12" s="59"/>
      <c r="E12" s="130"/>
      <c r="F12" s="130"/>
      <c r="G12" s="130"/>
      <c r="H12" s="130"/>
      <c r="I12" s="58"/>
    </row>
    <row r="13" spans="1:20">
      <c r="A13" s="38"/>
      <c r="B13" s="38"/>
      <c r="C13" s="38"/>
      <c r="D13" s="38"/>
    </row>
    <row r="33" spans="1:11" ht="16.5" customHeight="1">
      <c r="A33" s="53"/>
      <c r="B33" s="56"/>
      <c r="C33" s="56"/>
      <c r="D33" s="56"/>
      <c r="E33" s="56"/>
      <c r="F33" s="54"/>
      <c r="G33" s="55"/>
      <c r="H33" s="55"/>
      <c r="I33" s="55"/>
      <c r="J33" s="55"/>
      <c r="K33" s="55"/>
    </row>
    <row r="34" spans="1:11">
      <c r="A34" s="56"/>
      <c r="B34" s="56"/>
      <c r="C34" s="56"/>
      <c r="D34" s="56"/>
      <c r="E34" s="56"/>
      <c r="F34" s="55"/>
      <c r="G34" s="55"/>
      <c r="H34" s="55"/>
      <c r="I34" s="55"/>
      <c r="J34" s="55"/>
      <c r="K34" s="55"/>
    </row>
    <row r="35" spans="1:11">
      <c r="A35" s="56"/>
      <c r="B35" s="56"/>
      <c r="C35" s="56"/>
      <c r="D35" s="56"/>
      <c r="E35" s="56"/>
      <c r="F35" s="55"/>
      <c r="G35" s="55"/>
      <c r="H35" s="55"/>
      <c r="I35" s="55"/>
      <c r="J35" s="55"/>
      <c r="K35" s="55"/>
    </row>
    <row r="36" spans="1:11">
      <c r="A36" s="56"/>
      <c r="B36" s="56"/>
      <c r="C36" s="56"/>
      <c r="D36" s="56"/>
      <c r="E36" s="56"/>
      <c r="F36" s="55"/>
      <c r="G36" s="55"/>
      <c r="H36" s="55"/>
      <c r="I36" s="55"/>
      <c r="J36" s="55"/>
      <c r="K36" s="55"/>
    </row>
    <row r="37" spans="1:11">
      <c r="A37" s="56"/>
      <c r="B37" s="56"/>
      <c r="C37" s="56"/>
      <c r="D37" s="56"/>
      <c r="E37" s="56"/>
      <c r="F37" s="55"/>
      <c r="G37" s="55"/>
      <c r="H37" s="55"/>
      <c r="I37" s="55"/>
      <c r="J37" s="55"/>
      <c r="K37" s="55"/>
    </row>
    <row r="38" spans="1:11">
      <c r="A38" s="56"/>
      <c r="B38" s="56"/>
      <c r="C38" s="56"/>
      <c r="D38" s="56"/>
      <c r="E38" s="56"/>
      <c r="F38" s="55"/>
      <c r="G38" s="55"/>
      <c r="H38" s="55"/>
      <c r="I38" s="55"/>
      <c r="J38" s="55"/>
      <c r="K38" s="55"/>
    </row>
    <row r="39" spans="1:11">
      <c r="A39" s="56"/>
      <c r="B39" s="56"/>
      <c r="C39" s="56"/>
      <c r="D39" s="56"/>
      <c r="E39" s="56"/>
      <c r="F39" s="55"/>
      <c r="G39" s="55"/>
      <c r="H39" s="55"/>
      <c r="I39" s="55"/>
      <c r="J39" s="55"/>
      <c r="K39" s="55"/>
    </row>
    <row r="40" spans="1:11">
      <c r="A40" s="56"/>
      <c r="B40" s="56"/>
      <c r="C40" s="56"/>
      <c r="D40" s="56"/>
      <c r="E40" s="56"/>
      <c r="F40" s="55"/>
      <c r="G40" s="55"/>
      <c r="H40" s="55"/>
      <c r="I40" s="55"/>
      <c r="J40" s="55"/>
      <c r="K40" s="55"/>
    </row>
    <row r="41" spans="1:11">
      <c r="A41" s="56"/>
      <c r="B41" s="56"/>
      <c r="C41" s="56"/>
      <c r="D41" s="56"/>
      <c r="E41" s="56"/>
      <c r="F41" s="55"/>
      <c r="G41" s="55"/>
      <c r="H41" s="55"/>
      <c r="I41" s="55"/>
      <c r="J41" s="55"/>
      <c r="K41" s="55"/>
    </row>
    <row r="42" spans="1:11">
      <c r="A42" s="56"/>
      <c r="B42" s="56"/>
      <c r="C42" s="56"/>
      <c r="D42" s="56"/>
      <c r="E42" s="56"/>
      <c r="F42" s="55"/>
      <c r="G42" s="55"/>
      <c r="H42" s="55"/>
      <c r="I42" s="55"/>
      <c r="J42" s="55"/>
      <c r="K42" s="55"/>
    </row>
    <row r="43" spans="1:11">
      <c r="A43" s="56"/>
      <c r="B43" s="56"/>
      <c r="C43" s="56"/>
      <c r="D43" s="56"/>
      <c r="E43" s="56"/>
      <c r="F43" s="55"/>
      <c r="G43" s="55"/>
      <c r="H43" s="55"/>
      <c r="I43" s="55"/>
      <c r="J43" s="55"/>
      <c r="K43" s="55"/>
    </row>
    <row r="44" spans="1:11">
      <c r="A44" s="56"/>
      <c r="B44" s="56"/>
      <c r="C44" s="56"/>
      <c r="D44" s="56"/>
      <c r="E44" s="56"/>
      <c r="F44" s="55"/>
      <c r="G44" s="55"/>
      <c r="H44" s="55"/>
      <c r="I44" s="55"/>
      <c r="J44" s="55"/>
      <c r="K44" s="55"/>
    </row>
    <row r="45" spans="1:11">
      <c r="A45" s="56"/>
      <c r="B45" s="56"/>
      <c r="C45" s="56"/>
      <c r="D45" s="56"/>
      <c r="E45" s="56"/>
      <c r="F45" s="55"/>
      <c r="G45" s="55"/>
      <c r="H45" s="55"/>
      <c r="I45" s="55"/>
      <c r="J45" s="55"/>
      <c r="K45" s="55"/>
    </row>
    <row r="46" spans="1:11">
      <c r="A46" s="56"/>
      <c r="B46" s="56"/>
      <c r="C46" s="56"/>
      <c r="D46" s="56"/>
      <c r="E46" s="56"/>
      <c r="F46" s="55"/>
      <c r="G46" s="55"/>
      <c r="H46" s="55"/>
      <c r="I46" s="55"/>
      <c r="J46" s="55"/>
      <c r="K46" s="55"/>
    </row>
  </sheetData>
  <mergeCells count="1">
    <mergeCell ref="E8:H12"/>
  </mergeCells>
  <phoneticPr fontId="10" type="noConversion"/>
  <printOptions verticalCentered="1"/>
  <pageMargins left="1.06" right="1.06" top="0.59" bottom="0.55000000000000004" header="0.5" footer="0.5"/>
  <pageSetup scale="70" orientation="landscape" r:id="rId1"/>
  <rowBreaks count="1" manualBreakCount="1">
    <brk id="46" max="17" man="1"/>
  </rowBreaks>
  <drawing r:id="rId2"/>
  <legacyDrawing r:id="rId3"/>
</worksheet>
</file>

<file path=xl/worksheets/sheet5.xml><?xml version="1.0" encoding="utf-8"?>
<worksheet xmlns="http://schemas.openxmlformats.org/spreadsheetml/2006/main" xmlns:r="http://schemas.openxmlformats.org/officeDocument/2006/relationships">
  <sheetPr codeName="Sheet5"/>
  <dimension ref="A1:S46"/>
  <sheetViews>
    <sheetView view="pageBreakPreview" topLeftCell="A17" zoomScale="80" zoomScaleNormal="100" zoomScaleSheetLayoutView="80" workbookViewId="0">
      <selection activeCell="M8" sqref="M8"/>
    </sheetView>
  </sheetViews>
  <sheetFormatPr defaultRowHeight="15"/>
  <cols>
    <col min="1" max="1" width="14" bestFit="1" customWidth="1"/>
    <col min="2" max="2" width="9.5703125" bestFit="1" customWidth="1"/>
    <col min="4" max="4" width="0.7109375" customWidth="1"/>
    <col min="5" max="5" width="5.42578125" customWidth="1"/>
    <col min="7" max="7" width="12.28515625" bestFit="1" customWidth="1"/>
    <col min="9" max="9" width="0.7109375" customWidth="1"/>
  </cols>
  <sheetData>
    <row r="1" spans="1:19">
      <c r="A1" s="2"/>
      <c r="B1" s="2"/>
      <c r="C1" s="2"/>
      <c r="D1" s="2"/>
      <c r="E1" s="2"/>
      <c r="F1" s="2"/>
      <c r="G1" s="2"/>
      <c r="H1" s="2"/>
      <c r="I1" s="2"/>
      <c r="J1" s="2"/>
      <c r="K1" s="2"/>
      <c r="L1" s="2"/>
      <c r="M1" s="2"/>
      <c r="N1" s="2"/>
    </row>
    <row r="2" spans="1:19" ht="24.75" customHeight="1">
      <c r="B2" s="63" t="str">
        <f ca="1">Database!A9</f>
        <v xml:space="preserve">Plate 2 A-D  </v>
      </c>
      <c r="C2" s="31" t="str">
        <f ca="1">Database!B3</f>
        <v>Vitrinite Reflectance Measurements, Histogram and Images</v>
      </c>
      <c r="D2" s="31"/>
      <c r="E2" s="32"/>
      <c r="F2" s="32"/>
      <c r="G2" s="32"/>
      <c r="H2" s="32"/>
      <c r="I2" s="32"/>
      <c r="J2" s="32"/>
      <c r="K2" s="32"/>
      <c r="L2" s="33"/>
      <c r="M2" s="33"/>
    </row>
    <row r="3" spans="1:19">
      <c r="H3" s="2"/>
      <c r="I3" s="2"/>
      <c r="J3" s="2"/>
      <c r="K3" s="2"/>
      <c r="L3" s="2"/>
      <c r="M3" s="3"/>
      <c r="N3" s="2"/>
    </row>
    <row r="4" spans="1:19" ht="15.75">
      <c r="A4" s="4" t="s">
        <v>0</v>
      </c>
      <c r="B4" s="6" t="str">
        <f ca="1">Database!C1</f>
        <v>Husky Energy</v>
      </c>
      <c r="E4" s="5"/>
      <c r="F4" s="5"/>
      <c r="G4" s="2"/>
      <c r="H4" s="7"/>
      <c r="I4" s="7"/>
      <c r="J4" s="2"/>
      <c r="K4" s="8"/>
      <c r="L4" s="9"/>
      <c r="M4" s="10"/>
      <c r="N4" s="11"/>
    </row>
    <row r="5" spans="1:19" ht="15.75">
      <c r="A5" s="4" t="s">
        <v>13</v>
      </c>
      <c r="B5" s="6" t="str">
        <f ca="1">Database!C9</f>
        <v>Canol</v>
      </c>
      <c r="E5" s="5"/>
      <c r="F5" s="5"/>
      <c r="G5" s="5"/>
      <c r="H5" s="7"/>
      <c r="I5" s="7"/>
      <c r="J5" s="30" t="s">
        <v>9</v>
      </c>
      <c r="K5" s="14"/>
    </row>
    <row r="6" spans="1:19" ht="15.75">
      <c r="A6" s="4" t="s">
        <v>4</v>
      </c>
      <c r="B6" s="6" t="str">
        <f ca="1">Database!B9</f>
        <v>Canada</v>
      </c>
      <c r="E6" s="5"/>
      <c r="F6" s="5"/>
      <c r="G6" s="5"/>
      <c r="H6" s="7"/>
      <c r="I6" s="7"/>
      <c r="J6" s="89">
        <f ca="1">Database!H9</f>
        <v>1.282</v>
      </c>
      <c r="K6" s="89">
        <f ca="1">Database!I9</f>
        <v>1.1040000000000001</v>
      </c>
      <c r="L6" s="89">
        <f ca="1">Database!J9</f>
        <v>1.1200000000000001</v>
      </c>
      <c r="M6" s="89">
        <f ca="1">Database!K9</f>
        <v>1.3879999999999999</v>
      </c>
      <c r="N6" s="89"/>
      <c r="O6" s="89"/>
      <c r="P6" s="89"/>
      <c r="Q6" s="89"/>
      <c r="R6" s="89"/>
      <c r="S6" s="89"/>
    </row>
    <row r="7" spans="1:19" ht="15.75">
      <c r="A7" s="4" t="s">
        <v>77</v>
      </c>
      <c r="B7" s="118">
        <f ca="1">Database!D9</f>
        <v>1710.08</v>
      </c>
      <c r="C7" s="12"/>
      <c r="D7" s="12"/>
      <c r="E7" s="13" t="s">
        <v>15</v>
      </c>
      <c r="F7" s="15" t="str">
        <f ca="1">Database!E9</f>
        <v>Little Bear N-9</v>
      </c>
      <c r="G7" s="5"/>
      <c r="J7" s="89"/>
      <c r="K7" s="89"/>
      <c r="L7" s="89"/>
      <c r="M7" s="89"/>
      <c r="N7" s="89"/>
      <c r="O7" s="89"/>
      <c r="P7" s="89"/>
      <c r="Q7" s="89"/>
      <c r="R7" s="89"/>
      <c r="S7" s="89"/>
    </row>
    <row r="8" spans="1:19" ht="15.75" customHeight="1">
      <c r="A8" s="16" t="s">
        <v>5</v>
      </c>
      <c r="B8" s="17"/>
      <c r="C8" s="65">
        <f>MIN(J6:S10)</f>
        <v>1.1040000000000001</v>
      </c>
      <c r="D8" s="59"/>
      <c r="E8" s="129" t="s">
        <v>95</v>
      </c>
      <c r="F8" s="129"/>
      <c r="G8" s="129"/>
      <c r="H8" s="129"/>
      <c r="I8" s="58"/>
      <c r="J8" s="89"/>
      <c r="K8" s="89"/>
      <c r="L8" s="89"/>
      <c r="M8" s="89"/>
      <c r="N8" s="89"/>
      <c r="O8" s="89"/>
      <c r="P8" s="89"/>
      <c r="Q8" s="89"/>
      <c r="R8" s="89"/>
      <c r="S8" s="89"/>
    </row>
    <row r="9" spans="1:19" ht="15.75">
      <c r="A9" s="18" t="s">
        <v>6</v>
      </c>
      <c r="B9" s="19"/>
      <c r="C9" s="65">
        <f>MAX(J6:S10)</f>
        <v>1.3879999999999999</v>
      </c>
      <c r="D9" s="59"/>
      <c r="E9" s="129"/>
      <c r="F9" s="129"/>
      <c r="G9" s="129"/>
      <c r="H9" s="129"/>
      <c r="I9" s="58"/>
      <c r="J9" s="112"/>
      <c r="K9" s="112"/>
      <c r="L9" s="112"/>
      <c r="M9" s="112"/>
      <c r="N9" s="112"/>
      <c r="O9" s="112"/>
      <c r="P9" s="112"/>
      <c r="Q9" s="112"/>
      <c r="R9" s="112"/>
      <c r="S9" s="112"/>
    </row>
    <row r="10" spans="1:19" ht="15.75">
      <c r="A10" s="18" t="s">
        <v>7</v>
      </c>
      <c r="B10" s="19"/>
      <c r="C10" s="66">
        <f>AVERAGE(J6:S10)</f>
        <v>1.2235</v>
      </c>
      <c r="D10" s="60"/>
      <c r="E10" s="129"/>
      <c r="F10" s="129"/>
      <c r="G10" s="129"/>
      <c r="H10" s="129"/>
      <c r="I10" s="58"/>
      <c r="J10" s="113"/>
      <c r="K10" s="113"/>
      <c r="L10" s="113"/>
      <c r="M10" s="113"/>
      <c r="N10" s="113"/>
      <c r="O10" s="113"/>
      <c r="P10" s="113"/>
      <c r="Q10" s="113"/>
      <c r="R10" s="113"/>
      <c r="S10" s="113"/>
    </row>
    <row r="11" spans="1:19" ht="15.75">
      <c r="A11" s="18" t="s">
        <v>12</v>
      </c>
      <c r="B11" s="19"/>
      <c r="C11" s="67">
        <f>COUNT(J6:S10)</f>
        <v>4</v>
      </c>
      <c r="D11" s="61"/>
      <c r="E11" s="129"/>
      <c r="F11" s="129"/>
      <c r="G11" s="129"/>
      <c r="H11" s="129"/>
      <c r="I11" s="58"/>
      <c r="O11" t="s">
        <v>49</v>
      </c>
    </row>
    <row r="12" spans="1:19" ht="15.75">
      <c r="A12" s="20" t="s">
        <v>8</v>
      </c>
      <c r="B12" s="21"/>
      <c r="C12" s="65">
        <f>STDEV(J6:S10)</f>
        <v>0.13598406769422108</v>
      </c>
      <c r="D12" s="59"/>
      <c r="E12" s="130"/>
      <c r="F12" s="130"/>
      <c r="G12" s="130"/>
      <c r="H12" s="130"/>
      <c r="I12" s="58"/>
    </row>
    <row r="13" spans="1:19">
      <c r="A13" s="38"/>
      <c r="B13" s="38"/>
      <c r="C13" s="38"/>
      <c r="D13" s="38"/>
    </row>
    <row r="33" spans="1:11" ht="16.5" customHeight="1">
      <c r="A33" s="53"/>
      <c r="B33" s="56"/>
      <c r="C33" s="56"/>
      <c r="D33" s="56"/>
      <c r="E33" s="56"/>
      <c r="F33" s="54"/>
      <c r="G33" s="55"/>
      <c r="H33" s="55"/>
      <c r="I33" s="55"/>
      <c r="J33" s="55"/>
      <c r="K33" s="55"/>
    </row>
    <row r="34" spans="1:11">
      <c r="A34" s="56"/>
      <c r="B34" s="56"/>
      <c r="C34" s="56"/>
      <c r="D34" s="56"/>
      <c r="E34" s="56"/>
      <c r="F34" s="55"/>
      <c r="G34" s="55"/>
      <c r="H34" s="55"/>
      <c r="I34" s="55"/>
      <c r="J34" s="55"/>
      <c r="K34" s="55"/>
    </row>
    <row r="35" spans="1:11">
      <c r="A35" s="56"/>
      <c r="B35" s="56"/>
      <c r="C35" s="56"/>
      <c r="D35" s="56"/>
      <c r="E35" s="56"/>
      <c r="F35" s="55"/>
      <c r="G35" s="55"/>
      <c r="H35" s="55"/>
      <c r="I35" s="55"/>
      <c r="J35" s="55"/>
      <c r="K35" s="55"/>
    </row>
    <row r="36" spans="1:11">
      <c r="A36" s="56"/>
      <c r="B36" s="56"/>
      <c r="C36" s="56"/>
      <c r="D36" s="56"/>
      <c r="E36" s="56"/>
      <c r="F36" s="55"/>
      <c r="G36" s="55"/>
      <c r="H36" s="55"/>
      <c r="I36" s="55"/>
      <c r="J36" s="55"/>
      <c r="K36" s="55"/>
    </row>
    <row r="37" spans="1:11">
      <c r="A37" s="56"/>
      <c r="B37" s="56"/>
      <c r="C37" s="56"/>
      <c r="D37" s="56"/>
      <c r="E37" s="56"/>
      <c r="F37" s="55"/>
      <c r="G37" s="55"/>
      <c r="H37" s="55"/>
      <c r="I37" s="55"/>
      <c r="J37" s="55"/>
      <c r="K37" s="55"/>
    </row>
    <row r="38" spans="1:11">
      <c r="A38" s="56"/>
      <c r="B38" s="56"/>
      <c r="C38" s="56"/>
      <c r="D38" s="56"/>
      <c r="E38" s="56"/>
      <c r="F38" s="55"/>
      <c r="G38" s="55"/>
      <c r="H38" s="55"/>
      <c r="I38" s="55"/>
      <c r="J38" s="55"/>
      <c r="K38" s="55"/>
    </row>
    <row r="39" spans="1:11">
      <c r="A39" s="56"/>
      <c r="B39" s="56"/>
      <c r="C39" s="56"/>
      <c r="D39" s="56"/>
      <c r="E39" s="56"/>
      <c r="F39" s="55"/>
      <c r="G39" s="55"/>
      <c r="H39" s="55"/>
      <c r="I39" s="55"/>
      <c r="J39" s="55"/>
      <c r="K39" s="55"/>
    </row>
    <row r="40" spans="1:11">
      <c r="A40" s="56"/>
      <c r="B40" s="56"/>
      <c r="C40" s="56"/>
      <c r="D40" s="56"/>
      <c r="E40" s="56"/>
      <c r="F40" s="55"/>
      <c r="G40" s="55"/>
      <c r="H40" s="55"/>
      <c r="I40" s="55"/>
      <c r="J40" s="55"/>
      <c r="K40" s="55"/>
    </row>
    <row r="41" spans="1:11">
      <c r="A41" s="56"/>
      <c r="B41" s="56"/>
      <c r="C41" s="56"/>
      <c r="D41" s="56"/>
      <c r="E41" s="56"/>
      <c r="F41" s="55"/>
      <c r="G41" s="55"/>
      <c r="H41" s="55"/>
      <c r="I41" s="55"/>
      <c r="J41" s="55"/>
      <c r="K41" s="55"/>
    </row>
    <row r="42" spans="1:11">
      <c r="A42" s="56"/>
      <c r="B42" s="56"/>
      <c r="C42" s="56"/>
      <c r="D42" s="56"/>
      <c r="E42" s="56"/>
      <c r="F42" s="55"/>
      <c r="G42" s="55"/>
      <c r="H42" s="55"/>
      <c r="I42" s="55"/>
      <c r="J42" s="55"/>
      <c r="K42" s="55"/>
    </row>
    <row r="43" spans="1:11">
      <c r="A43" s="56"/>
      <c r="B43" s="56"/>
      <c r="C43" s="56"/>
      <c r="D43" s="56"/>
      <c r="E43" s="56"/>
      <c r="F43" s="55"/>
      <c r="G43" s="55"/>
      <c r="H43" s="55"/>
      <c r="I43" s="55"/>
      <c r="J43" s="55"/>
      <c r="K43" s="55"/>
    </row>
    <row r="44" spans="1:11">
      <c r="A44" s="56"/>
      <c r="B44" s="56"/>
      <c r="C44" s="56"/>
      <c r="D44" s="56"/>
      <c r="E44" s="56"/>
      <c r="F44" s="55"/>
      <c r="G44" s="55"/>
      <c r="H44" s="55"/>
      <c r="I44" s="55"/>
      <c r="J44" s="55"/>
      <c r="K44" s="55"/>
    </row>
    <row r="45" spans="1:11">
      <c r="A45" s="56"/>
      <c r="B45" s="56"/>
      <c r="C45" s="56"/>
      <c r="D45" s="56"/>
      <c r="E45" s="56"/>
      <c r="F45" s="55"/>
      <c r="G45" s="55"/>
      <c r="H45" s="55"/>
      <c r="I45" s="55"/>
      <c r="J45" s="55"/>
      <c r="K45" s="55"/>
    </row>
    <row r="46" spans="1:11">
      <c r="A46" s="56"/>
      <c r="B46" s="56"/>
      <c r="C46" s="56"/>
      <c r="D46" s="56"/>
      <c r="E46" s="56"/>
      <c r="F46" s="55"/>
      <c r="G46" s="55"/>
      <c r="H46" s="55"/>
      <c r="I46" s="55"/>
      <c r="J46" s="55"/>
      <c r="K46" s="55"/>
    </row>
  </sheetData>
  <mergeCells count="1">
    <mergeCell ref="E8:H12"/>
  </mergeCells>
  <phoneticPr fontId="10" type="noConversion"/>
  <printOptions verticalCentered="1"/>
  <pageMargins left="1.06" right="1.06" top="0.59" bottom="0.55000000000000004" header="0.5" footer="0.5"/>
  <pageSetup scale="70" orientation="landscape" r:id="rId1"/>
  <headerFooter alignWithMargins="0"/>
  <drawing r:id="rId2"/>
  <legacyDrawing r:id="rId3"/>
</worksheet>
</file>

<file path=xl/worksheets/sheet6.xml><?xml version="1.0" encoding="utf-8"?>
<worksheet xmlns="http://schemas.openxmlformats.org/spreadsheetml/2006/main" xmlns:r="http://schemas.openxmlformats.org/officeDocument/2006/relationships">
  <sheetPr codeName="Sheet6"/>
  <dimension ref="A1:S46"/>
  <sheetViews>
    <sheetView view="pageBreakPreview" zoomScale="80" zoomScaleNormal="100" zoomScaleSheetLayoutView="80" workbookViewId="0">
      <selection activeCell="L9" sqref="L9"/>
    </sheetView>
  </sheetViews>
  <sheetFormatPr defaultRowHeight="15"/>
  <cols>
    <col min="1" max="1" width="14" bestFit="1" customWidth="1"/>
    <col min="2" max="2" width="9.5703125" bestFit="1" customWidth="1"/>
    <col min="4" max="4" width="0.7109375" customWidth="1"/>
    <col min="5" max="5" width="5.42578125" customWidth="1"/>
    <col min="7" max="7" width="12.28515625" bestFit="1" customWidth="1"/>
    <col min="9" max="9" width="1" customWidth="1"/>
  </cols>
  <sheetData>
    <row r="1" spans="1:19">
      <c r="A1" s="2"/>
      <c r="B1" s="2"/>
      <c r="C1" s="2"/>
      <c r="D1" s="2"/>
      <c r="E1" s="2"/>
      <c r="F1" s="2"/>
      <c r="G1" s="2"/>
      <c r="H1" s="2"/>
      <c r="I1" s="2"/>
      <c r="J1" s="2"/>
      <c r="K1" s="2"/>
      <c r="L1" s="2"/>
      <c r="M1" s="2"/>
      <c r="N1" s="2"/>
    </row>
    <row r="2" spans="1:19" ht="24.75" customHeight="1">
      <c r="B2" s="63" t="str">
        <f ca="1">Database!A10</f>
        <v xml:space="preserve">Plate 3 A-D  </v>
      </c>
      <c r="C2" s="31" t="str">
        <f ca="1">Database!B3</f>
        <v>Vitrinite Reflectance Measurements, Histogram and Images</v>
      </c>
      <c r="D2" s="31"/>
      <c r="E2" s="32"/>
      <c r="F2" s="32"/>
      <c r="G2" s="32"/>
      <c r="H2" s="32"/>
      <c r="I2" s="32"/>
      <c r="J2" s="32"/>
      <c r="K2" s="32"/>
      <c r="L2" s="33"/>
      <c r="M2" s="33"/>
    </row>
    <row r="3" spans="1:19">
      <c r="H3" s="2"/>
      <c r="I3" s="2"/>
      <c r="J3" s="2"/>
      <c r="K3" s="2"/>
      <c r="L3" s="2"/>
      <c r="M3" s="3"/>
      <c r="N3" s="2"/>
    </row>
    <row r="4" spans="1:19" ht="15.75">
      <c r="A4" s="4" t="s">
        <v>0</v>
      </c>
      <c r="B4" s="6" t="str">
        <f ca="1">Database!C1</f>
        <v>Husky Energy</v>
      </c>
      <c r="E4" s="5"/>
      <c r="F4" s="5"/>
      <c r="G4" s="2"/>
      <c r="H4" s="7"/>
      <c r="I4" s="7"/>
      <c r="J4" s="2"/>
      <c r="K4" s="8"/>
      <c r="L4" s="9"/>
      <c r="M4" s="10"/>
      <c r="N4" s="11"/>
    </row>
    <row r="5" spans="1:19" ht="15.75">
      <c r="A5" s="4" t="s">
        <v>13</v>
      </c>
      <c r="B5" s="6" t="str">
        <f ca="1">Database!C10</f>
        <v>Canol</v>
      </c>
      <c r="E5" s="5"/>
      <c r="F5" s="5"/>
      <c r="G5" s="5"/>
      <c r="H5" s="7"/>
      <c r="I5" s="7"/>
      <c r="J5" s="30" t="s">
        <v>9</v>
      </c>
      <c r="K5" s="14"/>
    </row>
    <row r="6" spans="1:19" ht="15.75">
      <c r="A6" s="4" t="s">
        <v>4</v>
      </c>
      <c r="B6" s="6" t="str">
        <f ca="1">Database!B10</f>
        <v>Canada</v>
      </c>
      <c r="E6" s="5"/>
      <c r="F6" s="5"/>
      <c r="G6" s="5"/>
      <c r="H6" s="7"/>
      <c r="I6" s="7"/>
      <c r="J6" s="89">
        <f ca="1">Database!H10</f>
        <v>0.67620000000000002</v>
      </c>
      <c r="K6" s="89">
        <f ca="1">Database!I10</f>
        <v>0.73519999999999996</v>
      </c>
      <c r="L6" s="89">
        <f ca="1">Database!J10</f>
        <v>0.73609999999999998</v>
      </c>
      <c r="M6" s="89">
        <f ca="1">Database!K10</f>
        <v>0.7712</v>
      </c>
      <c r="N6" s="89">
        <f ca="1">Database!L10</f>
        <v>0.84850000000000003</v>
      </c>
      <c r="O6" s="89">
        <f ca="1">Database!M10</f>
        <v>0.86960000000000004</v>
      </c>
      <c r="P6" s="89">
        <f ca="1">Database!N10</f>
        <v>0.96879999999999999</v>
      </c>
      <c r="Q6" s="89"/>
      <c r="R6" s="89"/>
      <c r="S6" s="89"/>
    </row>
    <row r="7" spans="1:19" ht="15.75">
      <c r="A7" s="4" t="s">
        <v>77</v>
      </c>
      <c r="B7" s="118">
        <f ca="1">Database!D10</f>
        <v>1724.5</v>
      </c>
      <c r="C7" s="12"/>
      <c r="D7" s="12"/>
      <c r="E7" s="13" t="s">
        <v>15</v>
      </c>
      <c r="F7" s="15" t="str">
        <f ca="1">Database!E10</f>
        <v>Little Bear N-9</v>
      </c>
      <c r="G7" s="5"/>
      <c r="J7" s="89"/>
      <c r="K7" s="89"/>
      <c r="L7" s="89"/>
      <c r="M7" s="89"/>
      <c r="N7" s="89"/>
      <c r="O7" s="89"/>
      <c r="P7" s="89"/>
      <c r="Q7" s="89"/>
      <c r="R7" s="89"/>
      <c r="S7" s="89"/>
    </row>
    <row r="8" spans="1:19" ht="15.75">
      <c r="A8" s="16" t="s">
        <v>5</v>
      </c>
      <c r="B8" s="17"/>
      <c r="C8" s="65">
        <f>MIN(J6:S10)</f>
        <v>0.67620000000000002</v>
      </c>
      <c r="D8" s="59"/>
      <c r="E8" s="131" t="s">
        <v>94</v>
      </c>
      <c r="F8" s="132"/>
      <c r="G8" s="132"/>
      <c r="H8" s="132"/>
      <c r="I8" s="58"/>
      <c r="J8" s="89"/>
      <c r="K8" s="89"/>
      <c r="L8" s="89"/>
      <c r="M8" s="89"/>
      <c r="N8" s="89"/>
      <c r="O8" s="89"/>
      <c r="P8" s="89"/>
      <c r="Q8" s="89"/>
      <c r="R8" s="89"/>
      <c r="S8" s="89"/>
    </row>
    <row r="9" spans="1:19" ht="15.75">
      <c r="A9" s="18" t="s">
        <v>6</v>
      </c>
      <c r="B9" s="19"/>
      <c r="C9" s="65">
        <f>MAX(J6:S10)</f>
        <v>0.96879999999999999</v>
      </c>
      <c r="D9" s="59"/>
      <c r="E9" s="131"/>
      <c r="F9" s="132"/>
      <c r="G9" s="132"/>
      <c r="H9" s="132"/>
      <c r="I9" s="58"/>
      <c r="J9" s="89"/>
      <c r="K9" s="89"/>
      <c r="L9" s="89"/>
      <c r="M9" s="89"/>
      <c r="N9" s="89"/>
      <c r="O9" s="89"/>
      <c r="P9" s="89"/>
      <c r="Q9" s="89"/>
      <c r="R9" s="89"/>
      <c r="S9" s="89"/>
    </row>
    <row r="10" spans="1:19" ht="15.75">
      <c r="A10" s="18" t="s">
        <v>7</v>
      </c>
      <c r="B10" s="19"/>
      <c r="C10" s="66">
        <f>AVERAGE(J6:S10)</f>
        <v>0.80079999999999996</v>
      </c>
      <c r="D10" s="60"/>
      <c r="E10" s="131"/>
      <c r="F10" s="132"/>
      <c r="G10" s="132"/>
      <c r="H10" s="132"/>
      <c r="I10" s="58"/>
      <c r="J10" s="89"/>
      <c r="K10" s="89"/>
      <c r="L10" s="89"/>
      <c r="M10" s="89"/>
      <c r="N10" s="89"/>
      <c r="O10" s="89"/>
      <c r="P10" s="89"/>
      <c r="Q10" s="89"/>
      <c r="R10" s="89"/>
      <c r="S10" s="89"/>
    </row>
    <row r="11" spans="1:19" ht="15.75">
      <c r="A11" s="18" t="s">
        <v>12</v>
      </c>
      <c r="B11" s="19"/>
      <c r="C11" s="67">
        <f>COUNT(J6:S10)</f>
        <v>7</v>
      </c>
      <c r="D11" s="61"/>
      <c r="E11" s="131"/>
      <c r="F11" s="132"/>
      <c r="G11" s="132"/>
      <c r="H11" s="132"/>
      <c r="I11" s="58"/>
      <c r="O11" t="s">
        <v>49</v>
      </c>
    </row>
    <row r="12" spans="1:19" ht="15.75">
      <c r="A12" s="20" t="s">
        <v>8</v>
      </c>
      <c r="B12" s="21"/>
      <c r="C12" s="65">
        <f>STDEV(J6:S10)</f>
        <v>0.10010286376189872</v>
      </c>
      <c r="D12" s="59"/>
      <c r="E12" s="131"/>
      <c r="F12" s="132"/>
      <c r="G12" s="132"/>
      <c r="H12" s="132"/>
      <c r="I12" s="58"/>
    </row>
    <row r="13" spans="1:19">
      <c r="A13" s="38"/>
      <c r="B13" s="38"/>
      <c r="C13" s="38"/>
      <c r="D13" s="38"/>
    </row>
    <row r="33" spans="1:11" ht="16.5" customHeight="1">
      <c r="A33" s="53"/>
      <c r="B33" s="56"/>
      <c r="C33" s="56"/>
      <c r="D33" s="56"/>
      <c r="E33" s="56"/>
      <c r="F33" s="54"/>
      <c r="G33" s="55"/>
      <c r="H33" s="55"/>
      <c r="I33" s="55"/>
      <c r="J33" s="55"/>
      <c r="K33" s="55"/>
    </row>
    <row r="34" spans="1:11">
      <c r="A34" s="56"/>
      <c r="B34" s="56"/>
      <c r="C34" s="56"/>
      <c r="D34" s="56"/>
      <c r="E34" s="56"/>
      <c r="F34" s="55"/>
      <c r="G34" s="55"/>
      <c r="H34" s="55"/>
      <c r="I34" s="55"/>
      <c r="J34" s="55"/>
      <c r="K34" s="55"/>
    </row>
    <row r="35" spans="1:11">
      <c r="A35" s="56"/>
      <c r="B35" s="56"/>
      <c r="C35" s="56"/>
      <c r="D35" s="56"/>
      <c r="E35" s="56"/>
      <c r="F35" s="55"/>
      <c r="G35" s="55"/>
      <c r="H35" s="55"/>
      <c r="I35" s="55"/>
      <c r="J35" s="55"/>
      <c r="K35" s="55"/>
    </row>
    <row r="36" spans="1:11">
      <c r="A36" s="56"/>
      <c r="B36" s="56"/>
      <c r="C36" s="56"/>
      <c r="D36" s="56"/>
      <c r="E36" s="56"/>
      <c r="F36" s="55"/>
      <c r="G36" s="55"/>
      <c r="H36" s="55"/>
      <c r="I36" s="55"/>
      <c r="J36" s="55"/>
      <c r="K36" s="55"/>
    </row>
    <row r="37" spans="1:11">
      <c r="A37" s="56"/>
      <c r="B37" s="56"/>
      <c r="C37" s="56"/>
      <c r="D37" s="56"/>
      <c r="E37" s="56"/>
      <c r="F37" s="55"/>
      <c r="G37" s="55"/>
      <c r="H37" s="55"/>
      <c r="I37" s="55"/>
      <c r="J37" s="55"/>
      <c r="K37" s="55"/>
    </row>
    <row r="38" spans="1:11">
      <c r="A38" s="56"/>
      <c r="B38" s="56"/>
      <c r="C38" s="56"/>
      <c r="D38" s="56"/>
      <c r="E38" s="56"/>
      <c r="F38" s="55"/>
      <c r="G38" s="55"/>
      <c r="H38" s="55"/>
      <c r="I38" s="55"/>
      <c r="J38" s="55"/>
      <c r="K38" s="55"/>
    </row>
    <row r="39" spans="1:11">
      <c r="A39" s="56"/>
      <c r="B39" s="56"/>
      <c r="C39" s="56"/>
      <c r="D39" s="56"/>
      <c r="E39" s="56"/>
      <c r="F39" s="55"/>
      <c r="G39" s="55"/>
      <c r="H39" s="55"/>
      <c r="I39" s="55"/>
      <c r="J39" s="55"/>
      <c r="K39" s="55"/>
    </row>
    <row r="40" spans="1:11">
      <c r="A40" s="56"/>
      <c r="B40" s="56"/>
      <c r="C40" s="56"/>
      <c r="D40" s="56"/>
      <c r="E40" s="56"/>
      <c r="F40" s="55"/>
      <c r="G40" s="55"/>
      <c r="H40" s="55"/>
      <c r="I40" s="55"/>
      <c r="J40" s="55"/>
      <c r="K40" s="55"/>
    </row>
    <row r="41" spans="1:11">
      <c r="A41" s="56"/>
      <c r="B41" s="56"/>
      <c r="C41" s="56"/>
      <c r="D41" s="56"/>
      <c r="E41" s="56"/>
      <c r="F41" s="55"/>
      <c r="G41" s="55"/>
      <c r="H41" s="55"/>
      <c r="I41" s="55"/>
      <c r="J41" s="55"/>
      <c r="K41" s="55"/>
    </row>
    <row r="42" spans="1:11">
      <c r="A42" s="56"/>
      <c r="B42" s="56"/>
      <c r="C42" s="56"/>
      <c r="D42" s="56"/>
      <c r="E42" s="56"/>
      <c r="F42" s="55"/>
      <c r="G42" s="55"/>
      <c r="H42" s="55"/>
      <c r="I42" s="55"/>
      <c r="J42" s="55"/>
      <c r="K42" s="55"/>
    </row>
    <row r="43" spans="1:11">
      <c r="A43" s="56"/>
      <c r="B43" s="56"/>
      <c r="C43" s="56"/>
      <c r="D43" s="56"/>
      <c r="E43" s="56"/>
      <c r="F43" s="55"/>
      <c r="G43" s="55"/>
      <c r="H43" s="55"/>
      <c r="I43" s="55"/>
      <c r="J43" s="55"/>
      <c r="K43" s="55"/>
    </row>
    <row r="44" spans="1:11">
      <c r="A44" s="56"/>
      <c r="B44" s="56"/>
      <c r="C44" s="56"/>
      <c r="D44" s="56"/>
      <c r="E44" s="56"/>
      <c r="F44" s="55"/>
      <c r="G44" s="55"/>
      <c r="H44" s="55"/>
      <c r="I44" s="55"/>
      <c r="J44" s="55"/>
      <c r="K44" s="55"/>
    </row>
    <row r="45" spans="1:11">
      <c r="A45" s="56"/>
      <c r="B45" s="56"/>
      <c r="C45" s="56"/>
      <c r="D45" s="56"/>
      <c r="E45" s="56"/>
      <c r="F45" s="55"/>
      <c r="G45" s="55"/>
      <c r="H45" s="55"/>
      <c r="I45" s="55"/>
      <c r="J45" s="55"/>
      <c r="K45" s="55"/>
    </row>
    <row r="46" spans="1:11">
      <c r="A46" s="56"/>
      <c r="B46" s="56"/>
      <c r="C46" s="56"/>
      <c r="D46" s="56"/>
      <c r="E46" s="56"/>
      <c r="F46" s="55"/>
      <c r="G46" s="55"/>
      <c r="H46" s="55"/>
      <c r="I46" s="55"/>
      <c r="J46" s="55"/>
      <c r="K46" s="55"/>
    </row>
  </sheetData>
  <mergeCells count="1">
    <mergeCell ref="E8:H12"/>
  </mergeCells>
  <phoneticPr fontId="10" type="noConversion"/>
  <printOptions verticalCentered="1"/>
  <pageMargins left="1.06" right="1.06" top="0.59" bottom="0.55000000000000004" header="0.5" footer="0.5"/>
  <pageSetup scale="70" orientation="landscape" r:id="rId1"/>
  <headerFooter alignWithMargins="0"/>
  <drawing r:id="rId2"/>
  <legacyDrawing r:id="rId3"/>
</worksheet>
</file>

<file path=xl/worksheets/sheet7.xml><?xml version="1.0" encoding="utf-8"?>
<worksheet xmlns="http://schemas.openxmlformats.org/spreadsheetml/2006/main" xmlns:r="http://schemas.openxmlformats.org/officeDocument/2006/relationships">
  <sheetPr codeName="Sheet7"/>
  <dimension ref="A1:S46"/>
  <sheetViews>
    <sheetView view="pageBreakPreview" topLeftCell="A13" zoomScale="80" zoomScaleNormal="100" zoomScaleSheetLayoutView="80" workbookViewId="0">
      <selection activeCell="U22" sqref="U22"/>
    </sheetView>
  </sheetViews>
  <sheetFormatPr defaultRowHeight="15"/>
  <cols>
    <col min="1" max="1" width="14" bestFit="1" customWidth="1"/>
    <col min="2" max="2" width="9.5703125" bestFit="1" customWidth="1"/>
    <col min="4" max="4" width="0.7109375" customWidth="1"/>
    <col min="5" max="5" width="5.42578125" customWidth="1"/>
    <col min="7" max="7" width="12.28515625" bestFit="1" customWidth="1"/>
    <col min="9" max="9" width="1" customWidth="1"/>
  </cols>
  <sheetData>
    <row r="1" spans="1:19">
      <c r="A1" s="2"/>
      <c r="B1" s="2"/>
      <c r="C1" s="2"/>
      <c r="D1" s="2"/>
      <c r="E1" s="2"/>
      <c r="F1" s="2"/>
      <c r="G1" s="2"/>
      <c r="H1" s="2"/>
      <c r="I1" s="2"/>
      <c r="J1" s="2"/>
      <c r="K1" s="2"/>
      <c r="L1" s="2"/>
      <c r="M1" s="2"/>
      <c r="N1" s="2"/>
    </row>
    <row r="2" spans="1:19" ht="24.75" customHeight="1">
      <c r="B2" s="63" t="str">
        <f ca="1">Database!A11</f>
        <v xml:space="preserve">Plate 4 A-D  </v>
      </c>
      <c r="C2" s="31" t="str">
        <f ca="1">Database!B3</f>
        <v>Vitrinite Reflectance Measurements, Histogram and Images</v>
      </c>
      <c r="D2" s="31"/>
      <c r="E2" s="32"/>
      <c r="F2" s="32"/>
      <c r="G2" s="32"/>
      <c r="H2" s="32"/>
      <c r="I2" s="32"/>
      <c r="J2" s="32"/>
      <c r="K2" s="32"/>
      <c r="L2" s="33"/>
      <c r="M2" s="33"/>
    </row>
    <row r="3" spans="1:19">
      <c r="H3" s="2"/>
      <c r="I3" s="2"/>
      <c r="J3" s="2"/>
      <c r="K3" s="2"/>
      <c r="L3" s="2"/>
      <c r="M3" s="3"/>
      <c r="N3" s="2"/>
    </row>
    <row r="4" spans="1:19" ht="15.75">
      <c r="A4" s="4" t="s">
        <v>0</v>
      </c>
      <c r="B4" s="6" t="str">
        <f ca="1">Database!C1</f>
        <v>Husky Energy</v>
      </c>
      <c r="E4" s="5"/>
      <c r="F4" s="5"/>
      <c r="G4" s="2"/>
      <c r="H4" s="7"/>
      <c r="I4" s="7"/>
      <c r="J4" s="2"/>
      <c r="K4" s="8"/>
      <c r="L4" s="9"/>
      <c r="M4" s="10"/>
      <c r="N4" s="11"/>
    </row>
    <row r="5" spans="1:19" ht="15.75">
      <c r="A5" s="4" t="s">
        <v>13</v>
      </c>
      <c r="B5" s="6" t="str">
        <f ca="1">Database!C11</f>
        <v>Canol</v>
      </c>
      <c r="E5" s="5"/>
      <c r="F5" s="5"/>
      <c r="G5" s="5"/>
      <c r="H5" s="7"/>
      <c r="I5" s="7"/>
      <c r="J5" s="30" t="s">
        <v>9</v>
      </c>
      <c r="K5" s="14"/>
    </row>
    <row r="6" spans="1:19" ht="15.75">
      <c r="A6" s="4" t="s">
        <v>4</v>
      </c>
      <c r="B6" s="6" t="str">
        <f ca="1">Database!B11</f>
        <v>Canada</v>
      </c>
      <c r="E6" s="5"/>
      <c r="F6" s="5"/>
      <c r="G6" s="5"/>
      <c r="H6" s="7"/>
      <c r="I6" s="7"/>
      <c r="J6" s="89">
        <f ca="1">Database!H11</f>
        <v>0.89670000000000005</v>
      </c>
      <c r="K6" s="89">
        <f ca="1">Database!I11</f>
        <v>0.91439999999999999</v>
      </c>
      <c r="L6" s="89">
        <f ca="1">Database!J11</f>
        <v>1.089</v>
      </c>
      <c r="M6" s="89">
        <f ca="1">Database!K11</f>
        <v>1.1870000000000001</v>
      </c>
      <c r="N6" s="89"/>
      <c r="O6" s="89"/>
      <c r="P6" s="89"/>
      <c r="Q6" s="89"/>
      <c r="R6" s="89"/>
      <c r="S6" s="89"/>
    </row>
    <row r="7" spans="1:19" ht="15.75">
      <c r="A7" s="4" t="s">
        <v>77</v>
      </c>
      <c r="B7" s="118">
        <f ca="1">Database!D11</f>
        <v>1738.45</v>
      </c>
      <c r="C7" s="12"/>
      <c r="D7" s="12"/>
      <c r="E7" s="13" t="s">
        <v>15</v>
      </c>
      <c r="F7" s="15" t="str">
        <f ca="1">Database!E11</f>
        <v>Little Bear N-9</v>
      </c>
      <c r="G7" s="5"/>
      <c r="J7" s="89"/>
      <c r="K7" s="89"/>
      <c r="L7" s="89"/>
      <c r="M7" s="89"/>
      <c r="N7" s="89"/>
      <c r="O7" s="89"/>
      <c r="P7" s="89"/>
      <c r="Q7" s="89"/>
      <c r="R7" s="89"/>
      <c r="S7" s="89"/>
    </row>
    <row r="8" spans="1:19" ht="15.75">
      <c r="A8" s="16" t="s">
        <v>5</v>
      </c>
      <c r="B8" s="17"/>
      <c r="C8" s="65">
        <f>MIN(J6:S10)</f>
        <v>0.89670000000000005</v>
      </c>
      <c r="D8" s="59"/>
      <c r="E8" s="131" t="s">
        <v>89</v>
      </c>
      <c r="F8" s="132"/>
      <c r="G8" s="132"/>
      <c r="H8" s="132"/>
      <c r="I8" s="58"/>
      <c r="J8" s="89"/>
      <c r="K8" s="89"/>
      <c r="L8" s="89"/>
      <c r="M8" s="89"/>
      <c r="N8" s="89"/>
      <c r="O8" s="89"/>
      <c r="P8" s="89"/>
      <c r="Q8" s="89"/>
      <c r="R8" s="89"/>
      <c r="S8" s="89"/>
    </row>
    <row r="9" spans="1:19" ht="15.75">
      <c r="A9" s="18" t="s">
        <v>6</v>
      </c>
      <c r="B9" s="19"/>
      <c r="C9" s="65">
        <f>MAX(J6:S10)</f>
        <v>1.1870000000000001</v>
      </c>
      <c r="D9" s="59"/>
      <c r="E9" s="131"/>
      <c r="F9" s="132"/>
      <c r="G9" s="132"/>
      <c r="H9" s="132"/>
      <c r="I9" s="58"/>
      <c r="J9" s="124" t="s">
        <v>87</v>
      </c>
      <c r="K9" s="89"/>
      <c r="L9" s="89"/>
      <c r="M9" s="89"/>
      <c r="N9" s="89"/>
      <c r="O9" s="89"/>
      <c r="P9" s="89"/>
      <c r="Q9" s="89"/>
      <c r="R9" s="89"/>
      <c r="S9" s="89"/>
    </row>
    <row r="10" spans="1:19" ht="15.75">
      <c r="A10" s="18" t="s">
        <v>7</v>
      </c>
      <c r="B10" s="19"/>
      <c r="C10" s="66">
        <f>AVERAGE(J6:S10)</f>
        <v>1.0217750000000001</v>
      </c>
      <c r="D10" s="60"/>
      <c r="E10" s="131"/>
      <c r="F10" s="132"/>
      <c r="G10" s="132"/>
      <c r="H10" s="132"/>
      <c r="I10" s="58"/>
      <c r="J10" s="124" t="s">
        <v>88</v>
      </c>
      <c r="K10" s="124"/>
      <c r="L10" s="124"/>
      <c r="M10" s="124"/>
      <c r="N10" s="124"/>
      <c r="O10" s="89"/>
      <c r="P10" s="89"/>
      <c r="Q10" s="89"/>
      <c r="R10" s="89"/>
      <c r="S10" s="89"/>
    </row>
    <row r="11" spans="1:19" ht="15.75">
      <c r="A11" s="18" t="s">
        <v>12</v>
      </c>
      <c r="B11" s="19"/>
      <c r="C11" s="67">
        <f>COUNT(J6:S10)</f>
        <v>4</v>
      </c>
      <c r="D11" s="61"/>
      <c r="E11" s="131"/>
      <c r="F11" s="132"/>
      <c r="G11" s="132"/>
      <c r="H11" s="132"/>
      <c r="I11" s="58"/>
      <c r="O11" t="s">
        <v>49</v>
      </c>
    </row>
    <row r="12" spans="1:19" ht="15.75">
      <c r="A12" s="20" t="s">
        <v>8</v>
      </c>
      <c r="B12" s="21"/>
      <c r="C12" s="65">
        <f>STDEV(J6:S10)</f>
        <v>0.14022796618363875</v>
      </c>
      <c r="D12" s="59"/>
      <c r="E12" s="131"/>
      <c r="F12" s="132"/>
      <c r="G12" s="132"/>
      <c r="H12" s="132"/>
      <c r="I12" s="58"/>
    </row>
    <row r="13" spans="1:19">
      <c r="A13" s="38"/>
      <c r="B13" s="38"/>
      <c r="C13" s="38"/>
      <c r="D13" s="38"/>
    </row>
    <row r="33" spans="1:11" ht="16.5" customHeight="1">
      <c r="A33" s="53"/>
      <c r="B33" s="56"/>
      <c r="C33" s="56"/>
      <c r="D33" s="56"/>
      <c r="E33" s="56"/>
      <c r="F33" s="54"/>
      <c r="G33" s="55"/>
      <c r="H33" s="55"/>
      <c r="I33" s="55"/>
      <c r="J33" s="55"/>
      <c r="K33" s="55"/>
    </row>
    <row r="34" spans="1:11">
      <c r="A34" s="56"/>
      <c r="B34" s="56"/>
      <c r="C34" s="56"/>
      <c r="D34" s="56"/>
      <c r="E34" s="56"/>
      <c r="F34" s="55"/>
      <c r="G34" s="55"/>
      <c r="H34" s="55"/>
      <c r="I34" s="55"/>
      <c r="J34" s="55"/>
      <c r="K34" s="55"/>
    </row>
    <row r="35" spans="1:11">
      <c r="A35" s="56"/>
      <c r="B35" s="56"/>
      <c r="C35" s="56"/>
      <c r="D35" s="56"/>
      <c r="E35" s="56"/>
      <c r="F35" s="55"/>
      <c r="G35" s="55"/>
      <c r="H35" s="55"/>
      <c r="I35" s="55"/>
      <c r="J35" s="55"/>
      <c r="K35" s="55"/>
    </row>
    <row r="36" spans="1:11">
      <c r="A36" s="56"/>
      <c r="B36" s="56"/>
      <c r="C36" s="56"/>
      <c r="D36" s="56"/>
      <c r="E36" s="56"/>
      <c r="F36" s="55"/>
      <c r="G36" s="55"/>
      <c r="H36" s="55"/>
      <c r="I36" s="55"/>
      <c r="J36" s="55"/>
      <c r="K36" s="55"/>
    </row>
    <row r="37" spans="1:11">
      <c r="A37" s="56"/>
      <c r="B37" s="56"/>
      <c r="C37" s="56"/>
      <c r="D37" s="56"/>
      <c r="E37" s="56"/>
      <c r="F37" s="55"/>
      <c r="G37" s="55"/>
      <c r="H37" s="55"/>
      <c r="I37" s="55"/>
      <c r="J37" s="55"/>
      <c r="K37" s="55"/>
    </row>
    <row r="38" spans="1:11">
      <c r="A38" s="56"/>
      <c r="B38" s="56"/>
      <c r="C38" s="56"/>
      <c r="D38" s="56"/>
      <c r="E38" s="56"/>
      <c r="F38" s="55"/>
      <c r="G38" s="55"/>
      <c r="H38" s="55"/>
      <c r="I38" s="55"/>
      <c r="J38" s="55"/>
      <c r="K38" s="55"/>
    </row>
    <row r="39" spans="1:11">
      <c r="A39" s="56"/>
      <c r="B39" s="56"/>
      <c r="C39" s="56"/>
      <c r="D39" s="56"/>
      <c r="E39" s="56"/>
      <c r="F39" s="55"/>
      <c r="G39" s="55"/>
      <c r="H39" s="55"/>
      <c r="I39" s="55"/>
      <c r="J39" s="55"/>
      <c r="K39" s="55"/>
    </row>
    <row r="40" spans="1:11">
      <c r="A40" s="56"/>
      <c r="B40" s="56"/>
      <c r="C40" s="56"/>
      <c r="D40" s="56"/>
      <c r="E40" s="56"/>
      <c r="F40" s="55"/>
      <c r="G40" s="55"/>
      <c r="H40" s="55"/>
      <c r="I40" s="55"/>
      <c r="J40" s="55"/>
      <c r="K40" s="55"/>
    </row>
    <row r="41" spans="1:11">
      <c r="A41" s="56"/>
      <c r="B41" s="56"/>
      <c r="C41" s="56"/>
      <c r="D41" s="56"/>
      <c r="E41" s="56"/>
      <c r="F41" s="55"/>
      <c r="G41" s="55"/>
      <c r="H41" s="55"/>
      <c r="I41" s="55"/>
      <c r="J41" s="55"/>
      <c r="K41" s="55"/>
    </row>
    <row r="42" spans="1:11">
      <c r="A42" s="56"/>
      <c r="B42" s="56"/>
      <c r="C42" s="56"/>
      <c r="D42" s="56"/>
      <c r="E42" s="56"/>
      <c r="F42" s="55"/>
      <c r="G42" s="55"/>
      <c r="H42" s="55"/>
      <c r="I42" s="55"/>
      <c r="J42" s="55"/>
      <c r="K42" s="55"/>
    </row>
    <row r="43" spans="1:11">
      <c r="A43" s="56"/>
      <c r="B43" s="56"/>
      <c r="C43" s="56"/>
      <c r="D43" s="56"/>
      <c r="E43" s="56"/>
      <c r="F43" s="55"/>
      <c r="G43" s="55"/>
      <c r="H43" s="55"/>
      <c r="I43" s="55"/>
      <c r="J43" s="55"/>
      <c r="K43" s="55"/>
    </row>
    <row r="44" spans="1:11">
      <c r="A44" s="56"/>
      <c r="B44" s="56"/>
      <c r="C44" s="56"/>
      <c r="D44" s="56"/>
      <c r="E44" s="56"/>
      <c r="F44" s="55"/>
      <c r="G44" s="55"/>
      <c r="H44" s="55"/>
      <c r="I44" s="55"/>
      <c r="J44" s="55"/>
      <c r="K44" s="55"/>
    </row>
    <row r="45" spans="1:11">
      <c r="A45" s="56"/>
      <c r="B45" s="56"/>
      <c r="C45" s="56"/>
      <c r="D45" s="56"/>
      <c r="E45" s="56"/>
      <c r="F45" s="55"/>
      <c r="G45" s="55"/>
      <c r="H45" s="55"/>
      <c r="I45" s="55"/>
      <c r="J45" s="55"/>
      <c r="K45" s="55"/>
    </row>
    <row r="46" spans="1:11">
      <c r="A46" s="56"/>
      <c r="B46" s="56"/>
      <c r="C46" s="56"/>
      <c r="D46" s="56"/>
      <c r="E46" s="56"/>
      <c r="F46" s="55"/>
      <c r="G46" s="55"/>
      <c r="H46" s="55"/>
      <c r="I46" s="55"/>
      <c r="J46" s="55"/>
      <c r="K46" s="55"/>
    </row>
  </sheetData>
  <mergeCells count="1">
    <mergeCell ref="E8:H12"/>
  </mergeCells>
  <phoneticPr fontId="10" type="noConversion"/>
  <printOptions verticalCentered="1"/>
  <pageMargins left="1.06" right="1.06" top="0.59" bottom="0.55000000000000004" header="0.5" footer="0.5"/>
  <pageSetup scale="70" orientation="landscape" r:id="rId1"/>
  <headerFooter alignWithMargins="0"/>
  <drawing r:id="rId2"/>
  <legacyDrawing r:id="rId3"/>
</worksheet>
</file>

<file path=xl/worksheets/sheet8.xml><?xml version="1.0" encoding="utf-8"?>
<worksheet xmlns="http://schemas.openxmlformats.org/spreadsheetml/2006/main" xmlns:r="http://schemas.openxmlformats.org/officeDocument/2006/relationships">
  <sheetPr codeName="Sheet8"/>
  <dimension ref="A1:S46"/>
  <sheetViews>
    <sheetView view="pageBreakPreview" zoomScale="80" zoomScaleNormal="100" zoomScaleSheetLayoutView="80" workbookViewId="0">
      <selection activeCell="V42" sqref="V42"/>
    </sheetView>
  </sheetViews>
  <sheetFormatPr defaultRowHeight="15"/>
  <cols>
    <col min="1" max="1" width="14" bestFit="1" customWidth="1"/>
    <col min="2" max="2" width="9.5703125" bestFit="1" customWidth="1"/>
    <col min="4" max="4" width="0.7109375" customWidth="1"/>
    <col min="5" max="5" width="5.42578125" customWidth="1"/>
    <col min="7" max="7" width="12.28515625" bestFit="1" customWidth="1"/>
    <col min="9" max="9" width="0.5703125" customWidth="1"/>
  </cols>
  <sheetData>
    <row r="1" spans="1:19">
      <c r="A1" s="2"/>
      <c r="B1" s="2"/>
      <c r="C1" s="2"/>
      <c r="D1" s="2"/>
      <c r="E1" s="2"/>
      <c r="F1" s="2"/>
      <c r="G1" s="2"/>
      <c r="H1" s="2"/>
      <c r="I1" s="2"/>
      <c r="J1" s="2"/>
      <c r="K1" s="2"/>
      <c r="L1" s="2"/>
      <c r="M1" s="2"/>
      <c r="N1" s="2"/>
    </row>
    <row r="2" spans="1:19" ht="24.75" customHeight="1">
      <c r="B2" s="63" t="str">
        <f ca="1">Database!A12</f>
        <v xml:space="preserve">Plate 5 A-D  </v>
      </c>
      <c r="C2" s="31" t="str">
        <f ca="1">Database!B3</f>
        <v>Vitrinite Reflectance Measurements, Histogram and Images</v>
      </c>
      <c r="D2" s="31"/>
      <c r="E2" s="32"/>
      <c r="F2" s="32"/>
      <c r="G2" s="32"/>
      <c r="H2" s="32"/>
      <c r="I2" s="32"/>
      <c r="J2" s="32"/>
      <c r="K2" s="32"/>
      <c r="L2" s="33"/>
      <c r="M2" s="33"/>
    </row>
    <row r="3" spans="1:19">
      <c r="H3" s="2"/>
      <c r="I3" s="2"/>
      <c r="J3" s="2"/>
      <c r="K3" s="2"/>
      <c r="L3" s="2"/>
      <c r="M3" s="3"/>
      <c r="N3" s="2"/>
    </row>
    <row r="4" spans="1:19" ht="15.75">
      <c r="A4" s="4" t="s">
        <v>0</v>
      </c>
      <c r="B4" s="6" t="str">
        <f ca="1">Database!C1</f>
        <v>Husky Energy</v>
      </c>
      <c r="E4" s="5"/>
      <c r="F4" s="5"/>
      <c r="G4" s="2"/>
      <c r="H4" s="7"/>
      <c r="I4" s="7"/>
      <c r="J4" s="2"/>
      <c r="K4" s="8"/>
      <c r="L4" s="9"/>
      <c r="M4" s="10"/>
      <c r="N4" s="11"/>
    </row>
    <row r="5" spans="1:19" ht="15.75">
      <c r="A5" s="4" t="s">
        <v>13</v>
      </c>
      <c r="B5" s="6" t="str">
        <f ca="1">Database!C12</f>
        <v>Canol</v>
      </c>
      <c r="E5" s="5"/>
      <c r="F5" s="5"/>
      <c r="G5" s="5"/>
      <c r="H5" s="7"/>
      <c r="I5" s="7"/>
      <c r="J5" s="30" t="s">
        <v>9</v>
      </c>
      <c r="K5" s="14"/>
    </row>
    <row r="6" spans="1:19" ht="15.75">
      <c r="A6" s="4" t="s">
        <v>4</v>
      </c>
      <c r="B6" s="6" t="str">
        <f ca="1">Database!B12</f>
        <v>Canada</v>
      </c>
      <c r="E6" s="5"/>
      <c r="F6" s="5"/>
      <c r="G6" s="5"/>
      <c r="H6" s="7"/>
      <c r="I6" s="7"/>
      <c r="J6" s="89">
        <f ca="1">Database!H12</f>
        <v>0.76300000000000001</v>
      </c>
      <c r="K6" s="89">
        <f ca="1">Database!I12</f>
        <v>0.8175</v>
      </c>
      <c r="L6" s="89"/>
      <c r="M6" s="89"/>
      <c r="N6" s="89"/>
      <c r="O6" s="89"/>
      <c r="P6" s="89"/>
      <c r="Q6" s="89"/>
      <c r="R6" s="89"/>
      <c r="S6" s="89"/>
    </row>
    <row r="7" spans="1:19" ht="15.75">
      <c r="A7" s="4" t="s">
        <v>77</v>
      </c>
      <c r="B7" s="118">
        <f ca="1">Database!D12</f>
        <v>1752.53</v>
      </c>
      <c r="C7" s="12"/>
      <c r="D7" s="12"/>
      <c r="E7" s="13" t="s">
        <v>15</v>
      </c>
      <c r="F7" s="15" t="str">
        <f ca="1">Database!E12</f>
        <v>Little Bear N-9</v>
      </c>
      <c r="G7" s="5"/>
      <c r="J7" s="89"/>
      <c r="K7" s="89"/>
      <c r="L7" s="89"/>
      <c r="M7" s="89"/>
      <c r="N7" s="89"/>
      <c r="O7" s="89"/>
      <c r="P7" s="89"/>
      <c r="Q7" s="89"/>
      <c r="R7" s="89"/>
      <c r="S7" s="89"/>
    </row>
    <row r="8" spans="1:19" ht="15.75">
      <c r="A8" s="16" t="s">
        <v>5</v>
      </c>
      <c r="B8" s="17"/>
      <c r="C8" s="65">
        <f>MIN(J6:S10)</f>
        <v>0.76300000000000001</v>
      </c>
      <c r="D8" s="59"/>
      <c r="E8" s="131" t="s">
        <v>91</v>
      </c>
      <c r="F8" s="132"/>
      <c r="G8" s="132"/>
      <c r="H8" s="132"/>
      <c r="I8" s="58"/>
      <c r="J8" s="89"/>
      <c r="K8" s="89"/>
      <c r="L8" s="89"/>
      <c r="M8" s="89"/>
      <c r="N8" s="89"/>
      <c r="O8" s="89"/>
      <c r="P8" s="89"/>
      <c r="Q8" s="89"/>
      <c r="R8" s="89"/>
      <c r="S8" s="89"/>
    </row>
    <row r="9" spans="1:19" ht="15.75">
      <c r="A9" s="18" t="s">
        <v>6</v>
      </c>
      <c r="B9" s="19"/>
      <c r="C9" s="65">
        <f>MAX(J6:S10)</f>
        <v>0.8175</v>
      </c>
      <c r="D9" s="59"/>
      <c r="E9" s="131"/>
      <c r="F9" s="132"/>
      <c r="G9" s="132"/>
      <c r="H9" s="132"/>
      <c r="I9" s="58"/>
      <c r="J9" s="124" t="s">
        <v>90</v>
      </c>
      <c r="K9" s="124"/>
      <c r="L9" s="124"/>
      <c r="M9" s="124"/>
      <c r="N9" s="124"/>
      <c r="O9" s="124"/>
      <c r="P9" s="124"/>
      <c r="Q9" s="124"/>
      <c r="R9" s="124"/>
      <c r="S9" s="124"/>
    </row>
    <row r="10" spans="1:19" ht="15.75">
      <c r="A10" s="18" t="s">
        <v>7</v>
      </c>
      <c r="B10" s="19"/>
      <c r="C10" s="66">
        <f>AVERAGE(J6:S10)</f>
        <v>0.79025000000000001</v>
      </c>
      <c r="D10" s="60"/>
      <c r="E10" s="131"/>
      <c r="F10" s="132"/>
      <c r="G10" s="132"/>
      <c r="H10" s="132"/>
      <c r="I10" s="58"/>
      <c r="J10" s="124" t="s">
        <v>92</v>
      </c>
      <c r="K10" s="124"/>
      <c r="L10" s="124"/>
      <c r="M10" s="124"/>
      <c r="N10" s="124"/>
      <c r="O10" s="124"/>
      <c r="P10" s="124"/>
      <c r="Q10" s="124"/>
      <c r="R10" s="124"/>
      <c r="S10" s="124"/>
    </row>
    <row r="11" spans="1:19" ht="15.75">
      <c r="A11" s="18" t="s">
        <v>12</v>
      </c>
      <c r="B11" s="19"/>
      <c r="C11" s="67">
        <f>COUNT(J6:S10)</f>
        <v>2</v>
      </c>
      <c r="D11" s="61"/>
      <c r="E11" s="131"/>
      <c r="F11" s="132"/>
      <c r="G11" s="132"/>
      <c r="H11" s="132"/>
      <c r="I11" s="58"/>
      <c r="O11" t="s">
        <v>49</v>
      </c>
    </row>
    <row r="12" spans="1:19" ht="15.75">
      <c r="A12" s="20" t="s">
        <v>8</v>
      </c>
      <c r="B12" s="21"/>
      <c r="C12" s="65">
        <f>STDEV(J6:S10)</f>
        <v>3.8537319574667966E-2</v>
      </c>
      <c r="D12" s="59"/>
      <c r="E12" s="131"/>
      <c r="F12" s="132"/>
      <c r="G12" s="132"/>
      <c r="H12" s="132"/>
      <c r="I12" s="58"/>
    </row>
    <row r="13" spans="1:19">
      <c r="A13" s="38"/>
      <c r="B13" s="38"/>
      <c r="C13" s="38"/>
      <c r="D13" s="38"/>
    </row>
    <row r="33" spans="1:11" ht="16.5" customHeight="1">
      <c r="A33" s="53"/>
      <c r="B33" s="56"/>
      <c r="C33" s="56"/>
      <c r="D33" s="56"/>
      <c r="E33" s="56"/>
      <c r="F33" s="54"/>
      <c r="G33" s="55"/>
      <c r="H33" s="55"/>
      <c r="I33" s="55"/>
      <c r="J33" s="55"/>
      <c r="K33" s="55"/>
    </row>
    <row r="34" spans="1:11">
      <c r="A34" s="56"/>
      <c r="B34" s="56"/>
      <c r="C34" s="56"/>
      <c r="D34" s="56"/>
      <c r="E34" s="56"/>
      <c r="F34" s="55"/>
      <c r="G34" s="55"/>
      <c r="H34" s="55"/>
      <c r="I34" s="55"/>
      <c r="J34" s="55"/>
      <c r="K34" s="55"/>
    </row>
    <row r="35" spans="1:11">
      <c r="A35" s="56"/>
      <c r="B35" s="56"/>
      <c r="C35" s="56"/>
      <c r="D35" s="56"/>
      <c r="E35" s="56"/>
      <c r="F35" s="55"/>
      <c r="G35" s="55"/>
      <c r="H35" s="55"/>
      <c r="I35" s="55"/>
      <c r="J35" s="55"/>
      <c r="K35" s="55"/>
    </row>
    <row r="36" spans="1:11">
      <c r="A36" s="56"/>
      <c r="B36" s="56"/>
      <c r="C36" s="56"/>
      <c r="D36" s="56"/>
      <c r="E36" s="56"/>
      <c r="F36" s="55"/>
      <c r="G36" s="55"/>
      <c r="H36" s="55"/>
      <c r="I36" s="55"/>
      <c r="J36" s="55"/>
      <c r="K36" s="55"/>
    </row>
    <row r="37" spans="1:11">
      <c r="A37" s="56"/>
      <c r="B37" s="56"/>
      <c r="C37" s="56"/>
      <c r="D37" s="56"/>
      <c r="E37" s="56"/>
      <c r="F37" s="55"/>
      <c r="G37" s="55"/>
      <c r="H37" s="55"/>
      <c r="I37" s="55"/>
      <c r="J37" s="55"/>
      <c r="K37" s="55"/>
    </row>
    <row r="38" spans="1:11">
      <c r="A38" s="56"/>
      <c r="B38" s="56"/>
      <c r="C38" s="56"/>
      <c r="D38" s="56"/>
      <c r="E38" s="56"/>
      <c r="F38" s="55"/>
      <c r="G38" s="55"/>
      <c r="H38" s="55"/>
      <c r="I38" s="55"/>
      <c r="J38" s="55"/>
      <c r="K38" s="55"/>
    </row>
    <row r="39" spans="1:11">
      <c r="A39" s="56"/>
      <c r="B39" s="56"/>
      <c r="C39" s="56"/>
      <c r="D39" s="56"/>
      <c r="E39" s="56"/>
      <c r="F39" s="55"/>
      <c r="G39" s="55"/>
      <c r="H39" s="55"/>
      <c r="I39" s="55"/>
      <c r="J39" s="55"/>
      <c r="K39" s="55"/>
    </row>
    <row r="40" spans="1:11">
      <c r="A40" s="56"/>
      <c r="B40" s="56"/>
      <c r="C40" s="56"/>
      <c r="D40" s="56"/>
      <c r="E40" s="56"/>
      <c r="F40" s="55"/>
      <c r="G40" s="55"/>
      <c r="H40" s="55"/>
      <c r="I40" s="55"/>
      <c r="J40" s="55"/>
      <c r="K40" s="55"/>
    </row>
    <row r="41" spans="1:11">
      <c r="A41" s="56"/>
      <c r="B41" s="56"/>
      <c r="C41" s="56"/>
      <c r="D41" s="56"/>
      <c r="E41" s="56"/>
      <c r="F41" s="55"/>
      <c r="G41" s="55"/>
      <c r="H41" s="55"/>
      <c r="I41" s="55"/>
      <c r="J41" s="55"/>
      <c r="K41" s="55"/>
    </row>
    <row r="42" spans="1:11">
      <c r="A42" s="56"/>
      <c r="B42" s="56"/>
      <c r="C42" s="56"/>
      <c r="D42" s="56"/>
      <c r="E42" s="56"/>
      <c r="F42" s="55"/>
      <c r="G42" s="55"/>
      <c r="H42" s="55"/>
      <c r="I42" s="55"/>
      <c r="J42" s="55"/>
      <c r="K42" s="55"/>
    </row>
    <row r="43" spans="1:11">
      <c r="A43" s="56"/>
      <c r="B43" s="56"/>
      <c r="C43" s="56"/>
      <c r="D43" s="56"/>
      <c r="E43" s="56"/>
      <c r="F43" s="55"/>
      <c r="G43" s="55"/>
      <c r="H43" s="55"/>
      <c r="I43" s="55"/>
      <c r="J43" s="55"/>
      <c r="K43" s="55"/>
    </row>
    <row r="44" spans="1:11">
      <c r="A44" s="56"/>
      <c r="B44" s="56"/>
      <c r="C44" s="56"/>
      <c r="D44" s="56"/>
      <c r="E44" s="56"/>
      <c r="F44" s="55"/>
      <c r="G44" s="55"/>
      <c r="H44" s="55"/>
      <c r="I44" s="55"/>
      <c r="J44" s="55"/>
      <c r="K44" s="55"/>
    </row>
    <row r="45" spans="1:11">
      <c r="A45" s="56"/>
      <c r="B45" s="56"/>
      <c r="C45" s="56"/>
      <c r="D45" s="56"/>
      <c r="E45" s="56"/>
      <c r="F45" s="55"/>
      <c r="G45" s="55"/>
      <c r="H45" s="55"/>
      <c r="I45" s="55"/>
      <c r="J45" s="55"/>
      <c r="K45" s="55"/>
    </row>
    <row r="46" spans="1:11">
      <c r="A46" s="56"/>
      <c r="B46" s="56"/>
      <c r="C46" s="56"/>
      <c r="D46" s="56"/>
      <c r="E46" s="56"/>
      <c r="F46" s="55"/>
      <c r="G46" s="55"/>
      <c r="H46" s="55"/>
      <c r="I46" s="55"/>
      <c r="J46" s="55"/>
      <c r="K46" s="55"/>
    </row>
  </sheetData>
  <mergeCells count="1">
    <mergeCell ref="E8:H12"/>
  </mergeCells>
  <phoneticPr fontId="10" type="noConversion"/>
  <printOptions verticalCentered="1"/>
  <pageMargins left="1.06" right="1.06" top="0.59" bottom="0.55000000000000004" header="0.5" footer="0.5"/>
  <pageSetup scale="70" orientation="landscape" r:id="rId1"/>
  <headerFooter alignWithMargins="0"/>
  <drawing r:id="rId2"/>
  <legacyDrawing r:id="rId3"/>
</worksheet>
</file>

<file path=xl/worksheets/sheet9.xml><?xml version="1.0" encoding="utf-8"?>
<worksheet xmlns="http://schemas.openxmlformats.org/spreadsheetml/2006/main" xmlns:r="http://schemas.openxmlformats.org/officeDocument/2006/relationships">
  <sheetPr codeName="Sheet9"/>
  <dimension ref="A1:S46"/>
  <sheetViews>
    <sheetView view="pageBreakPreview" topLeftCell="A17" zoomScale="80" zoomScaleNormal="100" zoomScaleSheetLayoutView="80" workbookViewId="0">
      <selection activeCell="U37" sqref="U37"/>
    </sheetView>
  </sheetViews>
  <sheetFormatPr defaultRowHeight="15"/>
  <cols>
    <col min="1" max="1" width="14" bestFit="1" customWidth="1"/>
    <col min="2" max="2" width="9.5703125" bestFit="1" customWidth="1"/>
    <col min="4" max="4" width="0.7109375" customWidth="1"/>
    <col min="5" max="5" width="5.42578125" customWidth="1"/>
    <col min="7" max="7" width="12.28515625" bestFit="1" customWidth="1"/>
    <col min="9" max="9" width="0.7109375" customWidth="1"/>
  </cols>
  <sheetData>
    <row r="1" spans="1:19">
      <c r="A1" s="2"/>
      <c r="B1" s="2"/>
      <c r="C1" s="2"/>
      <c r="D1" s="2"/>
      <c r="E1" s="2"/>
      <c r="F1" s="2"/>
      <c r="G1" s="2"/>
      <c r="H1" s="2"/>
      <c r="I1" s="2"/>
      <c r="J1" s="2"/>
      <c r="K1" s="2"/>
      <c r="L1" s="2"/>
      <c r="M1" s="2"/>
      <c r="N1" s="2"/>
    </row>
    <row r="2" spans="1:19" ht="24.75" customHeight="1">
      <c r="B2" s="63" t="str">
        <f ca="1">Database!A13</f>
        <v xml:space="preserve">Plate 6 A-D  </v>
      </c>
      <c r="C2" s="31" t="str">
        <f ca="1">Database!B3</f>
        <v>Vitrinite Reflectance Measurements, Histogram and Images</v>
      </c>
      <c r="D2" s="31"/>
      <c r="E2" s="32"/>
      <c r="F2" s="32"/>
      <c r="G2" s="32"/>
      <c r="H2" s="32"/>
      <c r="I2" s="32"/>
      <c r="J2" s="32"/>
      <c r="K2" s="32"/>
      <c r="L2" s="33"/>
      <c r="M2" s="33"/>
    </row>
    <row r="3" spans="1:19">
      <c r="H3" s="2"/>
      <c r="I3" s="2"/>
      <c r="J3" s="2"/>
      <c r="K3" s="2"/>
      <c r="L3" s="2"/>
      <c r="M3" s="3"/>
      <c r="N3" s="2"/>
    </row>
    <row r="4" spans="1:19" ht="15.75">
      <c r="A4" s="4" t="s">
        <v>0</v>
      </c>
      <c r="B4" s="6" t="str">
        <f ca="1">Database!C1</f>
        <v>Husky Energy</v>
      </c>
      <c r="E4" s="5"/>
      <c r="F4" s="5"/>
      <c r="G4" s="2"/>
      <c r="H4" s="7"/>
      <c r="I4" s="7"/>
      <c r="J4" s="2"/>
      <c r="K4" s="8"/>
      <c r="L4" s="9"/>
      <c r="M4" s="10"/>
      <c r="N4" s="11"/>
    </row>
    <row r="5" spans="1:19" ht="15.75">
      <c r="A5" s="4" t="s">
        <v>13</v>
      </c>
      <c r="B5" s="6" t="str">
        <f ca="1">Database!C13</f>
        <v>Canol</v>
      </c>
      <c r="E5" s="5"/>
      <c r="F5" s="5"/>
      <c r="G5" s="5"/>
      <c r="H5" s="7"/>
      <c r="I5" s="7"/>
      <c r="J5" s="30" t="s">
        <v>9</v>
      </c>
      <c r="K5" s="14"/>
    </row>
    <row r="6" spans="1:19" ht="15.75">
      <c r="A6" s="4" t="s">
        <v>4</v>
      </c>
      <c r="B6" s="6" t="str">
        <f ca="1">Database!B13</f>
        <v>Canada</v>
      </c>
      <c r="E6" s="5"/>
      <c r="F6" s="5"/>
      <c r="G6" s="5"/>
      <c r="H6" s="7"/>
      <c r="I6" s="7"/>
      <c r="J6" s="89">
        <f ca="1">Database!H13</f>
        <v>1.0680000000000001</v>
      </c>
      <c r="K6" s="89"/>
      <c r="L6" s="89"/>
      <c r="M6" s="89"/>
      <c r="N6" s="89"/>
      <c r="O6" s="89"/>
      <c r="P6" s="89"/>
      <c r="Q6" s="89"/>
      <c r="R6" s="89"/>
      <c r="S6" s="89"/>
    </row>
    <row r="7" spans="1:19" ht="15.75">
      <c r="A7" s="4" t="s">
        <v>77</v>
      </c>
      <c r="B7" s="118">
        <f ca="1">Database!D13</f>
        <v>1765.07</v>
      </c>
      <c r="C7" s="12"/>
      <c r="D7" s="12"/>
      <c r="E7" s="13" t="s">
        <v>15</v>
      </c>
      <c r="F7" s="15" t="str">
        <f ca="1">Database!E13</f>
        <v>Little Bear N-9</v>
      </c>
      <c r="G7" s="5"/>
      <c r="J7" s="89"/>
      <c r="K7" s="89"/>
      <c r="L7" s="89"/>
      <c r="M7" s="89"/>
      <c r="N7" s="89"/>
      <c r="O7" s="89"/>
      <c r="P7" s="89"/>
      <c r="Q7" s="89"/>
      <c r="R7" s="89"/>
      <c r="S7" s="89"/>
    </row>
    <row r="8" spans="1:19" ht="15.75">
      <c r="A8" s="16" t="s">
        <v>5</v>
      </c>
      <c r="B8" s="17"/>
      <c r="C8" s="65">
        <f>MIN(J6:S10)</f>
        <v>1.0680000000000001</v>
      </c>
      <c r="D8" s="59"/>
      <c r="E8" s="131" t="s">
        <v>83</v>
      </c>
      <c r="F8" s="132"/>
      <c r="G8" s="132"/>
      <c r="H8" s="132"/>
      <c r="I8" s="58"/>
      <c r="J8" s="89"/>
      <c r="K8" s="89"/>
      <c r="L8" s="89"/>
      <c r="M8" s="89"/>
      <c r="N8" s="89"/>
      <c r="O8" s="89"/>
      <c r="P8" s="89"/>
      <c r="Q8" s="89"/>
      <c r="R8" s="89"/>
      <c r="S8" s="89"/>
    </row>
    <row r="9" spans="1:19" ht="15.75">
      <c r="A9" s="18" t="s">
        <v>6</v>
      </c>
      <c r="B9" s="19"/>
      <c r="C9" s="65">
        <f>MAX(J6:S10)</f>
        <v>1.0680000000000001</v>
      </c>
      <c r="D9" s="59"/>
      <c r="E9" s="131"/>
      <c r="F9" s="132"/>
      <c r="G9" s="132"/>
      <c r="H9" s="132"/>
      <c r="I9" s="58"/>
      <c r="J9" s="119" t="s">
        <v>84</v>
      </c>
      <c r="K9" s="119"/>
      <c r="L9" s="119"/>
      <c r="M9" s="119"/>
      <c r="N9" s="119"/>
      <c r="O9" s="119"/>
      <c r="P9" s="119"/>
      <c r="Q9" s="119"/>
      <c r="R9" s="119"/>
      <c r="S9" s="119"/>
    </row>
    <row r="10" spans="1:19" ht="15.75">
      <c r="A10" s="18" t="s">
        <v>7</v>
      </c>
      <c r="B10" s="19"/>
      <c r="C10" s="66">
        <f>AVERAGE(J6:S10)</f>
        <v>1.0680000000000001</v>
      </c>
      <c r="D10" s="60"/>
      <c r="E10" s="131"/>
      <c r="F10" s="132"/>
      <c r="G10" s="132"/>
      <c r="H10" s="132"/>
      <c r="I10" s="58"/>
      <c r="J10" s="122" t="s">
        <v>85</v>
      </c>
      <c r="K10" s="122"/>
      <c r="L10" s="122"/>
      <c r="M10" s="122"/>
      <c r="N10" s="122"/>
      <c r="O10" s="122"/>
      <c r="P10" s="122"/>
      <c r="Q10" s="122"/>
      <c r="R10" s="122"/>
      <c r="S10" s="122"/>
    </row>
    <row r="11" spans="1:19" ht="15.75">
      <c r="A11" s="18" t="s">
        <v>12</v>
      </c>
      <c r="B11" s="19"/>
      <c r="C11" s="67">
        <f>COUNT(J6:S10)</f>
        <v>1</v>
      </c>
      <c r="D11" s="61"/>
      <c r="E11" s="131"/>
      <c r="F11" s="132"/>
      <c r="G11" s="132"/>
      <c r="H11" s="132"/>
      <c r="I11" s="58"/>
      <c r="O11" t="s">
        <v>49</v>
      </c>
    </row>
    <row r="12" spans="1:19" ht="15.75">
      <c r="A12" s="20" t="s">
        <v>8</v>
      </c>
      <c r="B12" s="21"/>
      <c r="C12" s="121" t="s">
        <v>82</v>
      </c>
      <c r="D12" s="59"/>
      <c r="E12" s="131"/>
      <c r="F12" s="132"/>
      <c r="G12" s="132"/>
      <c r="H12" s="132"/>
      <c r="I12" s="58"/>
    </row>
    <row r="13" spans="1:19">
      <c r="A13" s="38"/>
      <c r="B13" s="38"/>
      <c r="C13" s="38"/>
      <c r="D13" s="38"/>
    </row>
    <row r="33" spans="1:11" ht="16.5" customHeight="1">
      <c r="A33" s="53"/>
      <c r="B33" s="56"/>
      <c r="C33" s="56"/>
      <c r="D33" s="56"/>
      <c r="E33" s="56"/>
      <c r="F33" s="54"/>
      <c r="G33" s="55"/>
      <c r="H33" s="55"/>
      <c r="I33" s="55"/>
      <c r="J33" s="55"/>
      <c r="K33" s="55"/>
    </row>
    <row r="34" spans="1:11">
      <c r="A34" s="56"/>
      <c r="B34" s="56"/>
      <c r="C34" s="56"/>
      <c r="D34" s="56"/>
      <c r="E34" s="56"/>
      <c r="F34" s="55"/>
      <c r="G34" s="55"/>
      <c r="H34" s="55"/>
      <c r="I34" s="55"/>
      <c r="J34" s="55"/>
      <c r="K34" s="55"/>
    </row>
    <row r="35" spans="1:11">
      <c r="A35" s="56"/>
      <c r="B35" s="56"/>
      <c r="C35" s="56"/>
      <c r="D35" s="56"/>
      <c r="E35" s="56"/>
      <c r="F35" s="55"/>
      <c r="G35" s="55"/>
      <c r="H35" s="55"/>
      <c r="I35" s="55"/>
      <c r="J35" s="55"/>
      <c r="K35" s="55"/>
    </row>
    <row r="36" spans="1:11">
      <c r="A36" s="56"/>
      <c r="B36" s="56"/>
      <c r="C36" s="56"/>
      <c r="D36" s="56"/>
      <c r="E36" s="56"/>
      <c r="F36" s="55"/>
      <c r="G36" s="55"/>
      <c r="H36" s="55"/>
      <c r="I36" s="55"/>
      <c r="J36" s="55"/>
      <c r="K36" s="55"/>
    </row>
    <row r="37" spans="1:11">
      <c r="A37" s="56"/>
      <c r="B37" s="56"/>
      <c r="C37" s="56"/>
      <c r="D37" s="56"/>
      <c r="E37" s="56"/>
      <c r="F37" s="55"/>
      <c r="G37" s="55"/>
      <c r="H37" s="55"/>
      <c r="I37" s="55"/>
      <c r="J37" s="55"/>
      <c r="K37" s="55"/>
    </row>
    <row r="38" spans="1:11">
      <c r="A38" s="56"/>
      <c r="B38" s="56"/>
      <c r="C38" s="56"/>
      <c r="D38" s="56"/>
      <c r="E38" s="56"/>
      <c r="F38" s="55"/>
      <c r="G38" s="55"/>
      <c r="H38" s="55"/>
      <c r="I38" s="55"/>
      <c r="J38" s="55"/>
      <c r="K38" s="55"/>
    </row>
    <row r="39" spans="1:11">
      <c r="A39" s="56"/>
      <c r="B39" s="56"/>
      <c r="C39" s="56"/>
      <c r="D39" s="56"/>
      <c r="E39" s="56"/>
      <c r="F39" s="55"/>
      <c r="G39" s="55"/>
      <c r="H39" s="55"/>
      <c r="I39" s="55"/>
      <c r="J39" s="55"/>
      <c r="K39" s="55"/>
    </row>
    <row r="40" spans="1:11">
      <c r="A40" s="56"/>
      <c r="B40" s="56"/>
      <c r="C40" s="56"/>
      <c r="D40" s="56"/>
      <c r="E40" s="56"/>
      <c r="F40" s="55"/>
      <c r="G40" s="55"/>
      <c r="H40" s="55"/>
      <c r="I40" s="55"/>
      <c r="J40" s="55"/>
      <c r="K40" s="55"/>
    </row>
    <row r="41" spans="1:11">
      <c r="A41" s="56"/>
      <c r="B41" s="56"/>
      <c r="C41" s="56"/>
      <c r="D41" s="56"/>
      <c r="E41" s="56"/>
      <c r="F41" s="55"/>
      <c r="G41" s="55"/>
      <c r="H41" s="55"/>
      <c r="I41" s="55"/>
      <c r="J41" s="55"/>
      <c r="K41" s="55"/>
    </row>
    <row r="42" spans="1:11">
      <c r="A42" s="56"/>
      <c r="B42" s="56"/>
      <c r="C42" s="56"/>
      <c r="D42" s="56"/>
      <c r="E42" s="56"/>
      <c r="F42" s="55"/>
      <c r="G42" s="55"/>
      <c r="H42" s="55"/>
      <c r="I42" s="55"/>
      <c r="J42" s="55"/>
      <c r="K42" s="55"/>
    </row>
    <row r="43" spans="1:11">
      <c r="A43" s="56"/>
      <c r="B43" s="56"/>
      <c r="C43" s="56"/>
      <c r="D43" s="56"/>
      <c r="E43" s="56"/>
      <c r="F43" s="55"/>
      <c r="G43" s="55"/>
      <c r="H43" s="55"/>
      <c r="I43" s="55"/>
      <c r="J43" s="55"/>
      <c r="K43" s="55"/>
    </row>
    <row r="44" spans="1:11">
      <c r="A44" s="56"/>
      <c r="B44" s="56"/>
      <c r="C44" s="56"/>
      <c r="D44" s="56"/>
      <c r="E44" s="56"/>
      <c r="F44" s="55"/>
      <c r="G44" s="55"/>
      <c r="H44" s="55"/>
      <c r="I44" s="55"/>
      <c r="J44" s="55"/>
      <c r="K44" s="55"/>
    </row>
    <row r="45" spans="1:11">
      <c r="A45" s="56"/>
      <c r="B45" s="56"/>
      <c r="C45" s="56"/>
      <c r="D45" s="56"/>
      <c r="E45" s="56"/>
      <c r="F45" s="55"/>
      <c r="G45" s="55"/>
      <c r="H45" s="55"/>
      <c r="I45" s="55"/>
      <c r="J45" s="55"/>
      <c r="K45" s="55"/>
    </row>
    <row r="46" spans="1:11">
      <c r="A46" s="56"/>
      <c r="B46" s="56"/>
      <c r="C46" s="56"/>
      <c r="D46" s="56"/>
      <c r="E46" s="56"/>
      <c r="F46" s="55"/>
      <c r="G46" s="55"/>
      <c r="H46" s="55"/>
      <c r="I46" s="55"/>
      <c r="J46" s="55"/>
      <c r="K46" s="55"/>
    </row>
  </sheetData>
  <mergeCells count="1">
    <mergeCell ref="E8:H12"/>
  </mergeCells>
  <phoneticPr fontId="10" type="noConversion"/>
  <printOptions verticalCentered="1"/>
  <pageMargins left="1.06" right="1.06" top="0.59" bottom="0.55000000000000004" header="0.5" footer="0.5"/>
  <pageSetup scale="70" orientation="landscape" r:id="rId1"/>
  <headerFooter alignWithMargins="0"/>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745E9598659BE04B825F6C0108766C92" ma:contentTypeVersion="16" ma:contentTypeDescription="Create a new document." ma:contentTypeScope="" ma:versionID="3300d559e42ad9012369fa38d929c79d">
  <xsd:schema xmlns:xsd="http://www.w3.org/2001/XMLSchema" xmlns:xs="http://www.w3.org/2001/XMLSchema" xmlns:p="http://schemas.microsoft.com/office/2006/metadata/properties" xmlns:ns2="ced1e3b5-d45a-44e9-8337-3e794b676c7d" xmlns:ns3="52b5ef45-60c9-40af-aa85-ac3e46fa0b9a" targetNamespace="http://schemas.microsoft.com/office/2006/metadata/properties" ma:root="true" ma:fieldsID="90b0c809b3eb4919500a739cea564919" ns2:_="" ns3:_="">
    <xsd:import namespace="ced1e3b5-d45a-44e9-8337-3e794b676c7d"/>
    <xsd:import namespace="52b5ef45-60c9-40af-aa85-ac3e46fa0b9a"/>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ObjectDetectorVersions" minOccurs="0"/>
                <xsd:element ref="ns3:lcf76f155ced4ddcb4097134ff3c332f" minOccurs="0"/>
                <xsd:element ref="ns2:TaxCatchAll" minOccurs="0"/>
                <xsd:element ref="ns3:MediaServiceDateTaken" minOccurs="0"/>
                <xsd:element ref="ns3:MediaServiceOCR" minOccurs="0"/>
                <xsd:element ref="ns3:MediaServiceGenerationTime" minOccurs="0"/>
                <xsd:element ref="ns3:MediaServiceEventHashCode" minOccurs="0"/>
                <xsd:element ref="ns2:TaxKeywordTaxHTField"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ed1e3b5-d45a-44e9-8337-3e794b676c7d"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TaxCatchAll" ma:index="15" nillable="true" ma:displayName="Taxonomy Catch All Column" ma:hidden="true" ma:list="{ecf30df0-4237-4a07-bc27-52752197404f}" ma:internalName="TaxCatchAll" ma:showField="CatchAllData" ma:web="ced1e3b5-d45a-44e9-8337-3e794b676c7d">
      <xsd:complexType>
        <xsd:complexContent>
          <xsd:extension base="dms:MultiChoiceLookup">
            <xsd:sequence>
              <xsd:element name="Value" type="dms:Lookup" maxOccurs="unbounded" minOccurs="0" nillable="true"/>
            </xsd:sequence>
          </xsd:extension>
        </xsd:complexContent>
      </xsd:complexType>
    </xsd:element>
    <xsd:element name="TaxKeywordTaxHTField" ma:index="21" nillable="true" ma:taxonomy="true" ma:internalName="TaxKeywordTaxHTField" ma:taxonomyFieldName="TaxKeyword" ma:displayName="Enterprise Keywords" ma:readOnly="false" ma:fieldId="{23f27201-bee3-471e-b2e7-b64fd8b7ca38}" ma:taxonomyMulti="true" ma:sspId="3dffe7ac-56e0-4ba5-b789-8083447d1ca6" ma:termSetId="00000000-0000-0000-0000-000000000000" ma:anchorId="00000000-0000-0000-0000-000000000000" ma:open="true" ma:isKeyword="tru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52b5ef45-60c9-40af-aa85-ac3e46fa0b9a"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ObjectDetectorVersions" ma:index="12" nillable="true" ma:displayName="MediaServiceObjectDetectorVersions" ma:description="" ma:hidden="true" ma:internalName="MediaServiceObjectDetectorVersions" ma:readOnly="true">
      <xsd:simpleType>
        <xsd:restriction base="dms:Text"/>
      </xsd:simpleType>
    </xsd:element>
    <xsd:element name="lcf76f155ced4ddcb4097134ff3c332f" ma:index="14" nillable="true" ma:taxonomy="true" ma:internalName="lcf76f155ced4ddcb4097134ff3c332f" ma:taxonomyFieldName="MediaServiceImageTags" ma:displayName="Image Tags" ma:readOnly="false" ma:fieldId="{5cf76f15-5ced-4ddc-b409-7134ff3c332f}" ma:taxonomyMulti="true" ma:sspId="3dffe7ac-56e0-4ba5-b789-8083447d1ca6" ma:termSetId="09814cd3-568e-fe90-9814-8d621ff8fb84" ma:anchorId="fba54fb3-c3e1-fe81-a776-ca4b69148c4d" ma:open="true" ma:isKeyword="false">
      <xsd:complexType>
        <xsd:sequence>
          <xsd:element ref="pc:Terms" minOccurs="0" maxOccurs="1"/>
        </xsd:sequence>
      </xsd:complexType>
    </xsd:element>
    <xsd:element name="MediaServiceDateTaken" ma:index="16" nillable="true" ma:displayName="MediaServiceDateTaken" ma:description="" ma:hidden="true" ma:internalName="MediaServiceDateTaken"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ced1e3b5-d45a-44e9-8337-3e794b676c7d" xsi:nil="true"/>
    <lcf76f155ced4ddcb4097134ff3c332f xmlns="52b5ef45-60c9-40af-aa85-ac3e46fa0b9a">
      <Terms xmlns="http://schemas.microsoft.com/office/infopath/2007/PartnerControls"/>
    </lcf76f155ced4ddcb4097134ff3c332f>
    <TaxKeywordTaxHTField xmlns="ced1e3b5-d45a-44e9-8337-3e794b676c7d">
      <Terms xmlns="http://schemas.microsoft.com/office/infopath/2007/PartnerControls"/>
    </TaxKeywordTaxHTField>
  </documentManagement>
</p:properties>
</file>

<file path=customXml/itemProps1.xml><?xml version="1.0" encoding="utf-8"?>
<ds:datastoreItem xmlns:ds="http://schemas.openxmlformats.org/officeDocument/2006/customXml" ds:itemID="{584F0616-A0D5-4376-B5A4-C6752F06DCE7}"/>
</file>

<file path=customXml/itemProps2.xml><?xml version="1.0" encoding="utf-8"?>
<ds:datastoreItem xmlns:ds="http://schemas.openxmlformats.org/officeDocument/2006/customXml" ds:itemID="{D0887539-7CA9-4223-BE8B-DB89CB7FCC3C}"/>
</file>

<file path=customXml/itemProps3.xml><?xml version="1.0" encoding="utf-8"?>
<ds:datastoreItem xmlns:ds="http://schemas.openxmlformats.org/officeDocument/2006/customXml" ds:itemID="{D74F3EBA-3153-4299-AAC2-960B0D1E1864}"/>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8</vt:i4>
      </vt:variant>
    </vt:vector>
  </HeadingPairs>
  <TitlesOfParts>
    <vt:vector size="21" baseType="lpstr">
      <vt:lpstr>Data Entry</vt:lpstr>
      <vt:lpstr>Database</vt:lpstr>
      <vt:lpstr>Frequency</vt:lpstr>
      <vt:lpstr>Pellet 1</vt:lpstr>
      <vt:lpstr>Pellet 2</vt:lpstr>
      <vt:lpstr>Pellet 3</vt:lpstr>
      <vt:lpstr>Pellet 4</vt:lpstr>
      <vt:lpstr>Pellet 5</vt:lpstr>
      <vt:lpstr>Pellet 6</vt:lpstr>
      <vt:lpstr>Pellet 7</vt:lpstr>
      <vt:lpstr>Pellet 8</vt:lpstr>
      <vt:lpstr>Pellet 9</vt:lpstr>
      <vt:lpstr>Pellet 10</vt:lpstr>
      <vt:lpstr>'Pellet 1'!Print_Area</vt:lpstr>
      <vt:lpstr>'Pellet 10'!Print_Area</vt:lpstr>
      <vt:lpstr>'Pellet 2'!Print_Area</vt:lpstr>
      <vt:lpstr>'Pellet 3'!Print_Area</vt:lpstr>
      <vt:lpstr>'Pellet 4'!Print_Area</vt:lpstr>
      <vt:lpstr>'Pellet 5'!Print_Area</vt:lpstr>
      <vt:lpstr>'Pellet 7'!Print_Area</vt:lpstr>
      <vt:lpstr>'Pellet 9'!Print_Area</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Scott</dc:creator>
  <cp:lastModifiedBy>Husky User</cp:lastModifiedBy>
  <cp:lastPrinted>2010-04-06T16:28:21Z</cp:lastPrinted>
  <dcterms:created xsi:type="dcterms:W3CDTF">2009-11-18T04:03:23Z</dcterms:created>
  <dcterms:modified xsi:type="dcterms:W3CDTF">2012-04-10T17:07:39Z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0x010100745E9598659BE04B825F6C0108766C92</vt:lpwstr>
  </property>
</Properties>
</file>