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 yWindow="96" windowWidth="14340" windowHeight="9024"/>
  </bookViews>
  <sheets>
    <sheet name="Notes on location effort" sheetId="2" r:id="rId1"/>
    <sheet name="GOA Program ID Locations - 2021" sheetId="1" r:id="rId2"/>
    <sheet name="Attributes" sheetId="4" r:id="rId3"/>
  </sheets>
  <externalReferences>
    <externalReference r:id="rId4"/>
  </externalReferences>
  <definedNames>
    <definedName name="_xlnm._FilterDatabase" localSheetId="2" hidden="1">Attributes!$A$1:$J$1187</definedName>
    <definedName name="_xlnm._FilterDatabase" localSheetId="1" hidden="1">'GOA Program ID Locations - 2021'!$A$1:$M$1237</definedName>
    <definedName name="ExternalData_1" localSheetId="1">'GOA Program ID Locations - 2021'!$A$1:$G$1237</definedName>
    <definedName name="Releasable">[1]Sheet2!$D$1:$D$2</definedName>
  </definedNames>
  <calcPr calcId="145621"/>
</workbook>
</file>

<file path=xl/calcChain.xml><?xml version="1.0" encoding="utf-8"?>
<calcChain xmlns="http://schemas.openxmlformats.org/spreadsheetml/2006/main">
  <c r="I1186" i="4" l="1"/>
  <c r="I1185" i="4"/>
  <c r="I1184" i="4"/>
  <c r="I1182" i="4"/>
  <c r="I1181" i="4"/>
  <c r="I1180" i="4"/>
  <c r="I1179" i="4"/>
  <c r="I1178" i="4"/>
  <c r="I1177" i="4"/>
  <c r="I1176" i="4"/>
  <c r="I1175" i="4"/>
  <c r="I1174" i="4"/>
  <c r="I1173" i="4"/>
  <c r="I1172" i="4"/>
  <c r="I1171" i="4"/>
  <c r="I1170" i="4"/>
  <c r="I1169" i="4"/>
  <c r="I1168" i="4"/>
  <c r="I1167" i="4"/>
  <c r="I1166" i="4"/>
  <c r="I1165" i="4"/>
  <c r="I1164"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I1124" i="4"/>
  <c r="I1123" i="4"/>
  <c r="I1122" i="4"/>
  <c r="I1121" i="4"/>
  <c r="I1120" i="4"/>
  <c r="I1119" i="4"/>
  <c r="I1118" i="4"/>
  <c r="I1117" i="4"/>
  <c r="I1116" i="4"/>
  <c r="I1115" i="4"/>
  <c r="I1114" i="4"/>
  <c r="I1113" i="4"/>
  <c r="I1112" i="4"/>
  <c r="I1111" i="4"/>
  <c r="I1110" i="4"/>
  <c r="I1109" i="4"/>
  <c r="I1108" i="4"/>
  <c r="I1107" i="4"/>
  <c r="I1106" i="4"/>
  <c r="I1105" i="4"/>
  <c r="I1104" i="4"/>
  <c r="I1103" i="4"/>
  <c r="I1102" i="4"/>
  <c r="I1101" i="4"/>
  <c r="I1099" i="4"/>
  <c r="I1096" i="4"/>
  <c r="I1094" i="4"/>
  <c r="I1093" i="4"/>
  <c r="I1092" i="4"/>
  <c r="I1090" i="4"/>
  <c r="I1089" i="4"/>
  <c r="I1088" i="4"/>
  <c r="I1087" i="4"/>
  <c r="I1086" i="4"/>
  <c r="I1085" i="4"/>
  <c r="I1084" i="4"/>
  <c r="I1082" i="4"/>
  <c r="I1081" i="4"/>
  <c r="I1080"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6" i="4"/>
  <c r="I1045" i="4"/>
  <c r="I1044" i="4"/>
  <c r="I1042" i="4"/>
  <c r="I1041" i="4"/>
  <c r="I1040" i="4"/>
  <c r="I1039" i="4"/>
  <c r="I1038" i="4"/>
  <c r="I1037" i="4"/>
  <c r="I1036" i="4"/>
  <c r="I1035" i="4"/>
  <c r="I1034" i="4"/>
  <c r="I1031" i="4"/>
  <c r="I1030" i="4"/>
  <c r="I1029" i="4"/>
  <c r="I1028" i="4"/>
  <c r="I1027" i="4"/>
  <c r="I1026" i="4"/>
  <c r="I1024" i="4"/>
  <c r="I1023" i="4"/>
  <c r="I1022" i="4"/>
  <c r="I1021" i="4"/>
  <c r="I1020" i="4"/>
  <c r="I1019" i="4"/>
  <c r="I1018" i="4"/>
  <c r="I1017" i="4"/>
  <c r="I1016" i="4"/>
  <c r="I1015" i="4"/>
  <c r="I1014" i="4"/>
  <c r="I1013" i="4"/>
  <c r="I1012" i="4"/>
  <c r="I1011" i="4"/>
  <c r="I1010" i="4"/>
  <c r="I1007" i="4"/>
  <c r="I1006" i="4"/>
  <c r="I1005" i="4"/>
  <c r="I1004" i="4"/>
  <c r="I1003" i="4"/>
  <c r="I1002" i="4"/>
  <c r="I1001" i="4"/>
  <c r="I1000" i="4"/>
  <c r="I999" i="4"/>
  <c r="I998" i="4"/>
  <c r="I997" i="4"/>
  <c r="I996" i="4"/>
  <c r="I995" i="4"/>
  <c r="I994" i="4"/>
  <c r="I993" i="4"/>
  <c r="I992" i="4"/>
  <c r="I991" i="4"/>
  <c r="I990" i="4"/>
  <c r="I989" i="4"/>
  <c r="I988" i="4"/>
  <c r="I987" i="4"/>
  <c r="I986"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3" i="4"/>
  <c r="I952" i="4"/>
  <c r="I951" i="4"/>
  <c r="I950" i="4"/>
  <c r="I949" i="4"/>
  <c r="I948" i="4"/>
  <c r="I946" i="4"/>
  <c r="I945" i="4"/>
  <c r="I944" i="4"/>
  <c r="I943" i="4"/>
  <c r="I942" i="4"/>
  <c r="I941" i="4"/>
  <c r="I940" i="4"/>
  <c r="I939" i="4"/>
  <c r="I938" i="4"/>
  <c r="I937" i="4"/>
  <c r="I936" i="4"/>
  <c r="I935" i="4"/>
  <c r="I934" i="4"/>
  <c r="I933" i="4"/>
  <c r="I931" i="4"/>
  <c r="I930" i="4"/>
  <c r="I929" i="4"/>
  <c r="I926" i="4"/>
  <c r="I925" i="4"/>
  <c r="I924" i="4"/>
  <c r="I923" i="4"/>
  <c r="I922" i="4"/>
  <c r="I921" i="4"/>
  <c r="I920" i="4"/>
  <c r="I919" i="4"/>
  <c r="I918" i="4"/>
  <c r="I917" i="4"/>
  <c r="I916" i="4"/>
  <c r="I915" i="4"/>
  <c r="I912" i="4"/>
  <c r="I911" i="4"/>
  <c r="I910" i="4"/>
  <c r="I909" i="4"/>
  <c r="I906" i="4"/>
  <c r="I904" i="4"/>
  <c r="I902" i="4"/>
  <c r="I901" i="4"/>
  <c r="I900" i="4"/>
  <c r="I899" i="4"/>
  <c r="I898" i="4"/>
  <c r="I897" i="4"/>
  <c r="I896" i="4"/>
  <c r="I895" i="4"/>
  <c r="I894" i="4"/>
  <c r="I893" i="4"/>
  <c r="I892" i="4"/>
  <c r="I891"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5" i="4"/>
  <c r="I853" i="4"/>
  <c r="I852" i="4"/>
  <c r="I851" i="4"/>
  <c r="I850" i="4"/>
  <c r="I849" i="4"/>
  <c r="I848" i="4"/>
  <c r="I847" i="4"/>
  <c r="I846" i="4"/>
  <c r="I845" i="4"/>
  <c r="I844" i="4"/>
  <c r="I843" i="4"/>
  <c r="I842"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 r="G1149" i="1" l="1"/>
  <c r="G863" i="1"/>
  <c r="G866" i="1"/>
  <c r="G871" i="1"/>
  <c r="G872" i="1"/>
  <c r="G869" i="1"/>
  <c r="G865" i="1"/>
  <c r="G864" i="1"/>
  <c r="G860" i="1"/>
  <c r="G858" i="1"/>
  <c r="G1121" i="1"/>
  <c r="G868" i="1"/>
  <c r="G862" i="1"/>
  <c r="G870" i="1"/>
  <c r="G873" i="1"/>
  <c r="G1096" i="1"/>
  <c r="G1097" i="1"/>
  <c r="G881" i="1"/>
  <c r="G892" i="1"/>
  <c r="G1142" i="1"/>
  <c r="G1119" i="1"/>
  <c r="G1120" i="1"/>
  <c r="G1126" i="1"/>
  <c r="G859" i="1"/>
  <c r="G874" i="1"/>
  <c r="G867" i="1"/>
  <c r="G841" i="1"/>
  <c r="G861" i="1"/>
  <c r="G979" i="1"/>
  <c r="E494" i="1" l="1"/>
  <c r="C494" i="1"/>
  <c r="E1079" i="1"/>
  <c r="C1075" i="1"/>
  <c r="E1075" i="1"/>
  <c r="E941" i="1"/>
  <c r="C941" i="1"/>
  <c r="C872" i="1" l="1"/>
  <c r="D872" i="1"/>
  <c r="E932" i="1"/>
  <c r="D89" i="1"/>
  <c r="F89" i="1"/>
  <c r="L1235" i="1" l="1"/>
  <c r="L1234" i="1"/>
  <c r="L1233" i="1"/>
  <c r="L1232" i="1"/>
  <c r="L1231" i="1"/>
  <c r="L1230" i="1"/>
  <c r="L1229" i="1"/>
  <c r="L1228" i="1"/>
  <c r="L1226" i="1"/>
  <c r="L1225" i="1"/>
  <c r="L1224" i="1"/>
  <c r="L1223" i="1"/>
  <c r="L1220" i="1"/>
  <c r="L1219" i="1"/>
  <c r="L1218" i="1"/>
  <c r="L1217" i="1"/>
  <c r="L1216" i="1"/>
  <c r="L1215" i="1"/>
  <c r="L1213" i="1"/>
  <c r="L1211" i="1"/>
  <c r="L1207" i="1"/>
  <c r="L1206" i="1"/>
  <c r="L1203" i="1"/>
  <c r="L1201" i="1"/>
  <c r="L1196" i="1"/>
  <c r="L1198" i="1"/>
  <c r="L1193" i="1"/>
  <c r="L1192" i="1"/>
  <c r="L1191" i="1"/>
  <c r="L1186" i="1"/>
  <c r="L1184" i="1"/>
  <c r="L1183" i="1"/>
  <c r="L1181" i="1"/>
  <c r="L1179" i="1"/>
  <c r="L1178" i="1"/>
  <c r="L1175" i="1"/>
  <c r="L1177" i="1"/>
  <c r="L1172" i="1"/>
  <c r="L1174" i="1"/>
  <c r="L1170" i="1"/>
  <c r="L1168" i="1"/>
  <c r="L1166" i="1"/>
  <c r="L1161" i="1"/>
  <c r="L1163" i="1"/>
  <c r="L1162" i="1"/>
  <c r="L1158" i="1"/>
  <c r="L1160" i="1"/>
  <c r="L1159" i="1"/>
  <c r="L1156" i="1"/>
  <c r="L1153" i="1"/>
  <c r="L1152" i="1"/>
  <c r="L1151" i="1"/>
  <c r="L1150" i="1"/>
  <c r="L1147" i="1"/>
  <c r="L1135" i="1"/>
  <c r="L1146" i="1"/>
  <c r="L1145" i="1"/>
  <c r="L1144" i="1"/>
  <c r="L1143" i="1"/>
  <c r="L1142" i="1"/>
  <c r="L1141" i="1"/>
  <c r="L1140" i="1"/>
  <c r="L1139" i="1"/>
  <c r="L1138" i="1"/>
  <c r="L1134" i="1"/>
  <c r="L1133" i="1"/>
  <c r="L1131" i="1"/>
  <c r="L1128" i="1"/>
  <c r="L1123" i="1"/>
  <c r="L1121" i="1"/>
  <c r="L1127" i="1"/>
  <c r="L1124" i="1"/>
  <c r="L1120" i="1"/>
  <c r="L1122" i="1"/>
  <c r="L1118" i="1"/>
  <c r="L1119" i="1"/>
  <c r="L1115" i="1"/>
  <c r="L1111" i="1"/>
  <c r="L1110" i="1"/>
  <c r="L1097" i="1"/>
  <c r="L1096" i="1"/>
  <c r="L1109" i="1"/>
  <c r="L1108" i="1"/>
  <c r="L1107" i="1"/>
  <c r="L1105" i="1"/>
  <c r="L1104" i="1"/>
  <c r="L1102" i="1"/>
  <c r="L1092" i="1"/>
  <c r="L1099" i="1"/>
  <c r="L1090" i="1"/>
  <c r="L1095" i="1"/>
  <c r="L1094" i="1"/>
  <c r="L1093" i="1"/>
  <c r="L1088" i="1"/>
  <c r="L1091" i="1"/>
  <c r="L1087" i="1"/>
  <c r="L1086" i="1"/>
  <c r="L1084" i="1"/>
  <c r="L1083" i="1"/>
  <c r="L1081" i="1"/>
  <c r="L1080" i="1"/>
  <c r="L1078" i="1"/>
  <c r="L1073" i="1"/>
  <c r="L1064" i="1"/>
  <c r="L1063" i="1"/>
  <c r="L1065" i="1"/>
  <c r="L1060" i="1"/>
  <c r="L1052" i="1"/>
  <c r="L1057" i="1"/>
  <c r="L1056" i="1"/>
  <c r="L1055" i="1"/>
  <c r="L1044" i="1"/>
  <c r="L1030" i="1"/>
  <c r="L1033" i="1"/>
  <c r="L1032" i="1"/>
  <c r="L1112" i="1"/>
  <c r="L1009" i="1"/>
  <c r="L1185" i="1"/>
  <c r="L1002" i="1"/>
  <c r="L1001" i="1"/>
  <c r="L1000" i="1"/>
  <c r="L999" i="1"/>
  <c r="L994" i="1"/>
  <c r="L995" i="1"/>
  <c r="L992" i="1"/>
  <c r="L991" i="1"/>
  <c r="L990" i="1"/>
  <c r="L989" i="1"/>
  <c r="L988" i="1"/>
  <c r="L979" i="1"/>
  <c r="L980" i="1"/>
  <c r="L978" i="1"/>
  <c r="L976" i="1"/>
  <c r="L975" i="1"/>
  <c r="L969" i="1"/>
  <c r="L970" i="1"/>
  <c r="L967" i="1"/>
  <c r="L965" i="1"/>
  <c r="L962" i="1"/>
  <c r="L961" i="1"/>
  <c r="L960" i="1"/>
  <c r="L958" i="1"/>
  <c r="L956" i="1"/>
  <c r="L955" i="1"/>
  <c r="L953" i="1"/>
  <c r="L952" i="1"/>
  <c r="L951" i="1"/>
  <c r="L946" i="1"/>
  <c r="L939" i="1"/>
  <c r="L938" i="1"/>
  <c r="L933" i="1"/>
  <c r="L931" i="1"/>
  <c r="L930" i="1"/>
  <c r="L926" i="1"/>
  <c r="L923" i="1"/>
  <c r="L917" i="1"/>
  <c r="L915" i="1"/>
  <c r="L911" i="1"/>
  <c r="L909" i="1"/>
  <c r="L908" i="1"/>
  <c r="L907" i="1"/>
  <c r="L904" i="1"/>
  <c r="L903" i="1"/>
  <c r="L902" i="1"/>
  <c r="L900" i="1"/>
  <c r="L898" i="1"/>
  <c r="L894" i="1"/>
  <c r="L893" i="1"/>
  <c r="L891" i="1"/>
  <c r="L892" i="1"/>
  <c r="L889" i="1"/>
  <c r="L886" i="1"/>
  <c r="L885" i="1"/>
  <c r="L875" i="1"/>
  <c r="L873" i="1"/>
  <c r="L869" i="1"/>
  <c r="L868" i="1"/>
  <c r="L867" i="1"/>
  <c r="L866" i="1"/>
  <c r="L865" i="1"/>
  <c r="L863" i="1"/>
  <c r="L862" i="1"/>
  <c r="L858" i="1"/>
  <c r="L860" i="1"/>
  <c r="L859" i="1"/>
  <c r="L855" i="1"/>
  <c r="L857" i="1"/>
  <c r="L856" i="1"/>
  <c r="L853" i="1"/>
  <c r="L854" i="1"/>
  <c r="L1157" i="1"/>
  <c r="L852" i="1"/>
  <c r="L851" i="1"/>
  <c r="L850" i="1"/>
  <c r="L849" i="1"/>
  <c r="L848" i="1"/>
  <c r="L847" i="1"/>
  <c r="L846" i="1"/>
  <c r="L845" i="1"/>
  <c r="L844" i="1"/>
  <c r="L843" i="1"/>
  <c r="L842" i="1"/>
  <c r="L840" i="1"/>
  <c r="L838" i="1"/>
  <c r="L837" i="1"/>
  <c r="L836" i="1"/>
  <c r="L834" i="1"/>
  <c r="L831" i="1"/>
  <c r="L829" i="1"/>
  <c r="L827" i="1"/>
  <c r="L826" i="1"/>
  <c r="L825" i="1"/>
  <c r="L824" i="1"/>
  <c r="L822" i="1"/>
  <c r="L823" i="1"/>
  <c r="L820" i="1"/>
  <c r="L819" i="1"/>
  <c r="L817" i="1"/>
  <c r="L818" i="1"/>
  <c r="L815" i="1"/>
  <c r="L807" i="1"/>
  <c r="L806" i="1"/>
  <c r="L800" i="1"/>
  <c r="L802" i="1"/>
  <c r="L804" i="1"/>
  <c r="L803" i="1"/>
  <c r="L801" i="1"/>
  <c r="L795" i="1"/>
  <c r="L794" i="1"/>
  <c r="L781" i="1"/>
  <c r="L783" i="1"/>
  <c r="L780" i="1"/>
  <c r="L774" i="1"/>
  <c r="L770" i="1"/>
  <c r="L764" i="1"/>
  <c r="L763" i="1"/>
  <c r="L766" i="1"/>
  <c r="L765" i="1"/>
  <c r="L762" i="1"/>
  <c r="L761" i="1"/>
  <c r="L757" i="1"/>
  <c r="L758" i="1"/>
  <c r="L753" i="1"/>
  <c r="L752" i="1"/>
  <c r="L756" i="1"/>
  <c r="L748" i="1"/>
  <c r="L754" i="1"/>
  <c r="L746" i="1"/>
  <c r="L745" i="1"/>
  <c r="L750" i="1"/>
  <c r="L751" i="1"/>
  <c r="L744" i="1"/>
  <c r="L742" i="1"/>
  <c r="L737" i="1"/>
  <c r="L736" i="1"/>
  <c r="L739" i="1"/>
  <c r="L738" i="1"/>
  <c r="L735" i="1"/>
  <c r="L718" i="1"/>
  <c r="L715" i="1"/>
  <c r="L717" i="1"/>
  <c r="L709" i="1"/>
  <c r="L704" i="1"/>
  <c r="L703" i="1"/>
  <c r="L700" i="1"/>
  <c r="L705" i="1"/>
  <c r="L696" i="1"/>
  <c r="L698" i="1"/>
  <c r="L697" i="1"/>
  <c r="L693" i="1"/>
  <c r="L691" i="1"/>
  <c r="L690" i="1"/>
  <c r="L686" i="1"/>
  <c r="L685" i="1"/>
  <c r="L684" i="1"/>
  <c r="L680" i="1"/>
  <c r="L681" i="1"/>
  <c r="L679" i="1"/>
  <c r="L678" i="1"/>
  <c r="L676" i="1"/>
  <c r="L674" i="1"/>
  <c r="L677" i="1"/>
  <c r="L672" i="1"/>
  <c r="L673" i="1"/>
  <c r="L671" i="1"/>
  <c r="L669" i="1"/>
  <c r="L668" i="1"/>
  <c r="L670" i="1"/>
  <c r="L667" i="1"/>
  <c r="L664" i="1"/>
  <c r="L665" i="1"/>
  <c r="L663" i="1"/>
  <c r="L659" i="1"/>
  <c r="L661" i="1"/>
  <c r="L662" i="1"/>
  <c r="L656" i="1"/>
  <c r="L658" i="1"/>
  <c r="L657" i="1"/>
  <c r="L655" i="1"/>
  <c r="L653" i="1"/>
  <c r="L652" i="1"/>
  <c r="L654" i="1"/>
  <c r="L651" i="1"/>
  <c r="L647" i="1"/>
  <c r="L645" i="1"/>
  <c r="L641" i="1"/>
  <c r="L640" i="1"/>
  <c r="L642" i="1"/>
  <c r="L636" i="1"/>
  <c r="L637" i="1"/>
  <c r="L632" i="1"/>
  <c r="L630" i="1"/>
  <c r="L629" i="1"/>
  <c r="L627" i="1"/>
  <c r="L626" i="1"/>
  <c r="L625" i="1"/>
  <c r="L622" i="1"/>
  <c r="L621" i="1"/>
  <c r="L618" i="1"/>
  <c r="L617" i="1"/>
  <c r="L615" i="1"/>
  <c r="L614" i="1"/>
  <c r="L613" i="1"/>
  <c r="L612" i="1"/>
  <c r="L611" i="1"/>
  <c r="L610" i="1"/>
  <c r="L608" i="1"/>
  <c r="L604" i="1"/>
  <c r="L600" i="1"/>
  <c r="L599" i="1"/>
  <c r="L597" i="1"/>
  <c r="L595" i="1"/>
  <c r="L588" i="1"/>
  <c r="L586" i="1"/>
  <c r="L587" i="1"/>
  <c r="L585" i="1"/>
  <c r="L584" i="1"/>
  <c r="L583" i="1"/>
  <c r="L582" i="1"/>
  <c r="L580" i="1"/>
  <c r="L579" i="1"/>
  <c r="L578" i="1"/>
  <c r="L577" i="1"/>
  <c r="L574" i="1"/>
  <c r="L573" i="1"/>
  <c r="L572" i="1"/>
  <c r="L571" i="1"/>
  <c r="L570" i="1"/>
  <c r="L569" i="1"/>
  <c r="L568" i="1"/>
  <c r="L565" i="1"/>
  <c r="L567" i="1"/>
  <c r="L566" i="1"/>
  <c r="L564" i="1"/>
  <c r="L558" i="1"/>
  <c r="L557" i="1"/>
  <c r="L550" i="1"/>
  <c r="L549" i="1"/>
  <c r="L548" i="1"/>
  <c r="L542" i="1"/>
  <c r="L541" i="1"/>
  <c r="L540" i="1"/>
  <c r="L538" i="1"/>
  <c r="L537" i="1"/>
  <c r="L535" i="1"/>
  <c r="L534" i="1"/>
  <c r="L532" i="1"/>
  <c r="L531" i="1"/>
  <c r="L530" i="1"/>
  <c r="L527" i="1"/>
  <c r="L524" i="1"/>
  <c r="L525" i="1"/>
  <c r="L523" i="1"/>
  <c r="L522" i="1"/>
  <c r="L520" i="1"/>
  <c r="L519" i="1"/>
  <c r="L518" i="1"/>
  <c r="L515" i="1"/>
  <c r="L513" i="1"/>
  <c r="L511" i="1"/>
  <c r="L508" i="1"/>
  <c r="L507" i="1"/>
  <c r="L506" i="1"/>
  <c r="L504" i="1"/>
  <c r="L502" i="1"/>
  <c r="L501" i="1"/>
  <c r="L500" i="1"/>
  <c r="L498" i="1"/>
  <c r="L499" i="1"/>
  <c r="L496" i="1"/>
  <c r="L495" i="1"/>
  <c r="L491" i="1"/>
  <c r="L490" i="1"/>
  <c r="L482" i="1"/>
  <c r="L480" i="1"/>
  <c r="L471" i="1"/>
  <c r="L464" i="1"/>
  <c r="L458" i="1"/>
  <c r="L457" i="1"/>
  <c r="L455" i="1"/>
  <c r="L454" i="1"/>
  <c r="L444" i="1"/>
  <c r="L445" i="1"/>
  <c r="L443" i="1"/>
  <c r="L440" i="1"/>
  <c r="L437" i="1"/>
  <c r="L436" i="1"/>
  <c r="L434" i="1"/>
  <c r="L433" i="1"/>
  <c r="L432" i="1"/>
  <c r="L431" i="1"/>
  <c r="L430" i="1"/>
  <c r="L429" i="1"/>
  <c r="L428" i="1"/>
  <c r="L425" i="1"/>
  <c r="L422" i="1"/>
  <c r="L421" i="1"/>
  <c r="L418" i="1"/>
  <c r="L417" i="1"/>
  <c r="L415" i="1"/>
  <c r="L413" i="1"/>
  <c r="L412" i="1"/>
  <c r="L411" i="1"/>
  <c r="L410" i="1"/>
  <c r="L409" i="1"/>
  <c r="L405" i="1"/>
  <c r="L400" i="1"/>
  <c r="L403" i="1"/>
  <c r="L401" i="1"/>
  <c r="L404" i="1"/>
  <c r="L402" i="1"/>
  <c r="L399" i="1"/>
  <c r="L398" i="1"/>
  <c r="L394" i="1"/>
  <c r="L392" i="1"/>
  <c r="L390" i="1"/>
  <c r="L389" i="1"/>
  <c r="L381" i="1"/>
  <c r="L380" i="1"/>
  <c r="L379" i="1"/>
  <c r="L376" i="1"/>
  <c r="L375" i="1"/>
  <c r="L374" i="1"/>
  <c r="L373" i="1"/>
  <c r="L372" i="1"/>
  <c r="L371" i="1"/>
  <c r="L369" i="1"/>
  <c r="L368" i="1"/>
  <c r="L365" i="1"/>
  <c r="L364" i="1"/>
  <c r="L362" i="1"/>
  <c r="L361" i="1"/>
  <c r="L360" i="1"/>
  <c r="L358" i="1"/>
  <c r="L355" i="1"/>
  <c r="L354" i="1"/>
  <c r="L353" i="1"/>
  <c r="L350" i="1"/>
  <c r="L349" i="1"/>
  <c r="L348" i="1"/>
  <c r="L347" i="1"/>
  <c r="L345" i="1"/>
  <c r="L344" i="1"/>
  <c r="L343" i="1"/>
  <c r="L340" i="1"/>
  <c r="L338" i="1"/>
  <c r="L337" i="1"/>
  <c r="L336" i="1"/>
  <c r="L335" i="1"/>
  <c r="L333" i="1"/>
  <c r="L334" i="1"/>
  <c r="L331" i="1"/>
  <c r="L328" i="1"/>
  <c r="L327" i="1"/>
  <c r="L326" i="1"/>
  <c r="L325" i="1"/>
  <c r="L324" i="1"/>
  <c r="L323" i="1"/>
  <c r="L322" i="1"/>
  <c r="L321" i="1"/>
  <c r="L320" i="1"/>
  <c r="L319" i="1"/>
  <c r="L318" i="1"/>
  <c r="L317" i="1"/>
  <c r="L316" i="1"/>
  <c r="L315" i="1"/>
  <c r="L310" i="1"/>
  <c r="L309" i="1"/>
  <c r="L308" i="1"/>
  <c r="L307" i="1"/>
  <c r="L306" i="1"/>
  <c r="L305" i="1"/>
  <c r="L304" i="1"/>
  <c r="L303" i="1"/>
  <c r="L302" i="1"/>
  <c r="L300" i="1"/>
  <c r="L299" i="1"/>
  <c r="L294" i="1"/>
  <c r="L289" i="1"/>
  <c r="L285" i="1"/>
  <c r="L284" i="1"/>
  <c r="L283" i="1"/>
  <c r="L282" i="1"/>
  <c r="L280" i="1"/>
  <c r="L279" i="1"/>
  <c r="L278" i="1"/>
  <c r="L276" i="1"/>
  <c r="L275" i="1"/>
  <c r="L274" i="1"/>
  <c r="L273" i="1"/>
  <c r="L271" i="1"/>
  <c r="L260" i="1"/>
  <c r="L257" i="1"/>
  <c r="L253" i="1"/>
  <c r="L252" i="1"/>
  <c r="L251" i="1"/>
  <c r="L249" i="1"/>
  <c r="L248" i="1"/>
  <c r="L244" i="1"/>
  <c r="L243" i="1"/>
  <c r="L242" i="1"/>
  <c r="L237" i="1"/>
  <c r="L241" i="1"/>
  <c r="L240" i="1"/>
  <c r="L239" i="1"/>
  <c r="L238" i="1"/>
  <c r="L236" i="1"/>
  <c r="L235" i="1"/>
  <c r="L234" i="1"/>
  <c r="L233" i="1"/>
  <c r="L232" i="1"/>
  <c r="L227" i="1"/>
  <c r="L230" i="1"/>
  <c r="L229" i="1"/>
  <c r="L228" i="1"/>
  <c r="L226" i="1"/>
  <c r="L225" i="1"/>
  <c r="L224" i="1"/>
  <c r="L223" i="1"/>
  <c r="L222" i="1"/>
  <c r="L217" i="1"/>
  <c r="L218" i="1"/>
  <c r="L214" i="1"/>
  <c r="L216" i="1"/>
  <c r="L215" i="1"/>
  <c r="L213" i="1"/>
  <c r="L212" i="1"/>
  <c r="L202" i="1"/>
  <c r="L210" i="1"/>
  <c r="L209" i="1"/>
  <c r="L208" i="1"/>
  <c r="L207" i="1"/>
  <c r="L206" i="1"/>
  <c r="L205" i="1"/>
  <c r="L204" i="1"/>
  <c r="L201" i="1"/>
  <c r="L200" i="1"/>
  <c r="L199" i="1"/>
  <c r="L197" i="1"/>
  <c r="L196" i="1"/>
  <c r="L194" i="1"/>
  <c r="L195" i="1"/>
  <c r="L193" i="1"/>
  <c r="L192" i="1"/>
  <c r="L191" i="1"/>
  <c r="L180" i="1"/>
  <c r="L176" i="1"/>
  <c r="L175" i="1"/>
  <c r="L172" i="1"/>
  <c r="L173" i="1"/>
  <c r="L170" i="1"/>
  <c r="L166" i="1"/>
  <c r="L168" i="1"/>
  <c r="L165" i="1"/>
  <c r="L163" i="1"/>
  <c r="L162" i="1"/>
  <c r="L160" i="1"/>
  <c r="L161" i="1"/>
  <c r="L159" i="1"/>
  <c r="L153" i="1"/>
  <c r="L151" i="1"/>
  <c r="L149" i="1"/>
  <c r="L148" i="1"/>
  <c r="L141" i="1"/>
  <c r="L146" i="1"/>
  <c r="L145" i="1"/>
  <c r="L144" i="1"/>
  <c r="L140" i="1"/>
  <c r="L138" i="1"/>
  <c r="L137" i="1"/>
  <c r="L136" i="1"/>
  <c r="L139" i="1"/>
  <c r="L683" i="1"/>
  <c r="L682" i="1"/>
  <c r="L135" i="1"/>
  <c r="L134" i="1"/>
  <c r="L133" i="1"/>
  <c r="L132" i="1"/>
  <c r="L131" i="1"/>
  <c r="L129" i="1"/>
  <c r="L128" i="1"/>
  <c r="L127" i="1"/>
  <c r="L125" i="1"/>
  <c r="L124" i="1"/>
  <c r="L123" i="1"/>
  <c r="L122" i="1"/>
  <c r="L121" i="1"/>
  <c r="L119" i="1"/>
  <c r="L114" i="1"/>
  <c r="L113" i="1"/>
  <c r="L111" i="1"/>
  <c r="L110" i="1"/>
  <c r="L109" i="1"/>
  <c r="L108" i="1"/>
  <c r="L106" i="1"/>
  <c r="L107" i="1"/>
  <c r="L105" i="1"/>
  <c r="L104" i="1"/>
  <c r="L103" i="1"/>
  <c r="L102" i="1"/>
  <c r="L101" i="1"/>
  <c r="L97" i="1"/>
  <c r="L96" i="1"/>
  <c r="L95" i="1"/>
  <c r="L94" i="1"/>
  <c r="L93" i="1"/>
  <c r="L90" i="1"/>
  <c r="L88" i="1"/>
  <c r="L87" i="1"/>
  <c r="L86" i="1"/>
  <c r="L85" i="1"/>
  <c r="L84" i="1"/>
  <c r="L83" i="1"/>
  <c r="L82" i="1"/>
  <c r="L81" i="1"/>
  <c r="L80" i="1"/>
  <c r="L79" i="1"/>
  <c r="L78" i="1"/>
  <c r="L76" i="1"/>
  <c r="L75" i="1"/>
  <c r="L74" i="1"/>
  <c r="L71" i="1"/>
  <c r="L70" i="1"/>
  <c r="L69" i="1"/>
  <c r="L68" i="1"/>
  <c r="L67" i="1"/>
  <c r="L66" i="1"/>
  <c r="L65" i="1"/>
  <c r="L64" i="1"/>
  <c r="L63" i="1"/>
  <c r="L61" i="1"/>
  <c r="L59" i="1"/>
  <c r="L60" i="1"/>
  <c r="L57" i="1"/>
  <c r="L56" i="1"/>
  <c r="L55" i="1"/>
  <c r="L58" i="1"/>
  <c r="L52" i="1"/>
  <c r="L51" i="1"/>
  <c r="L50" i="1"/>
  <c r="L49" i="1"/>
  <c r="L48" i="1"/>
  <c r="L47" i="1"/>
  <c r="L46" i="1"/>
  <c r="L45" i="1"/>
  <c r="L43" i="1"/>
  <c r="L41" i="1"/>
  <c r="L39" i="1"/>
  <c r="L38" i="1"/>
  <c r="L32" i="1"/>
  <c r="L30" i="1"/>
  <c r="L31" i="1"/>
  <c r="L29" i="1"/>
  <c r="L28" i="1"/>
  <c r="L27" i="1"/>
  <c r="L25" i="1"/>
  <c r="L24" i="1"/>
  <c r="L22" i="1"/>
  <c r="L21" i="1"/>
  <c r="L20" i="1"/>
  <c r="L19" i="1"/>
  <c r="L18" i="1"/>
  <c r="L17" i="1"/>
  <c r="L16" i="1"/>
  <c r="L14" i="1"/>
  <c r="L13" i="1"/>
  <c r="L12" i="1"/>
  <c r="L11" i="1"/>
  <c r="L10" i="1"/>
  <c r="L9" i="1"/>
  <c r="L8" i="1"/>
  <c r="L7" i="1"/>
  <c r="L6" i="1"/>
  <c r="L5" i="1"/>
  <c r="L4" i="1"/>
  <c r="L3" i="1"/>
  <c r="L2" i="1"/>
  <c r="L1236" i="1"/>
  <c r="L1237" i="1"/>
  <c r="L559" i="1"/>
  <c r="L483" i="1" l="1"/>
  <c r="L561" i="1"/>
  <c r="L385" i="1"/>
  <c r="L876" i="1"/>
  <c r="L724" i="1"/>
  <c r="L601" i="1"/>
  <c r="L142" i="1"/>
  <c r="L660" i="1"/>
  <c r="L386" i="1"/>
  <c r="L313" i="1"/>
  <c r="L297" i="1"/>
  <c r="L91" i="1"/>
  <c r="L1202" i="1"/>
  <c r="L793" i="1"/>
  <c r="L650" i="1"/>
  <c r="L510" i="1"/>
  <c r="L453" i="1"/>
  <c r="L424" i="1"/>
  <c r="L287" i="1"/>
  <c r="L267" i="1"/>
  <c r="L190" i="1"/>
  <c r="L1209" i="1"/>
  <c r="L888" i="1"/>
  <c r="L808" i="1"/>
  <c r="L666" i="1"/>
  <c r="L492" i="1"/>
  <c r="L397" i="1"/>
  <c r="L378" i="1"/>
  <c r="L296" i="1"/>
  <c r="L169" i="1"/>
  <c r="L157" i="1"/>
  <c r="L497" i="1"/>
  <c r="L789" i="1"/>
  <c r="L701" i="1"/>
  <c r="L733" i="1"/>
  <c r="L711" i="1"/>
  <c r="L687" i="1"/>
  <c r="L590" i="1"/>
  <c r="L295" i="1"/>
  <c r="L1137" i="1"/>
  <c r="L743" i="1"/>
  <c r="L993" i="1"/>
  <c r="L799" i="1"/>
  <c r="L727" i="1"/>
  <c r="L442" i="1"/>
  <c r="L395" i="1"/>
  <c r="L370" i="1"/>
  <c r="L503" i="1"/>
  <c r="L72" i="1"/>
  <c r="L198" i="1"/>
  <c r="L268" i="1"/>
  <c r="L609" i="1"/>
  <c r="L509" i="1"/>
  <c r="L126" i="1"/>
  <c r="L15" i="1"/>
  <c r="L182" i="1"/>
  <c r="L255" i="1"/>
  <c r="L277" i="1"/>
  <c r="L747" i="1"/>
  <c r="L533" i="1"/>
  <c r="L301" i="1"/>
  <c r="L922" i="1"/>
  <c r="L749" i="1"/>
  <c r="L589" i="1"/>
  <c r="L290" i="1"/>
  <c r="L178" i="1"/>
  <c r="L1200" i="1"/>
  <c r="L1058" i="1"/>
  <c r="L423" i="1"/>
  <c r="L1190" i="1"/>
  <c r="L1130" i="1"/>
  <c r="L791" i="1"/>
  <c r="L721" i="1"/>
  <c r="L644" i="1"/>
  <c r="L505" i="1"/>
  <c r="L452" i="1"/>
  <c r="L449" i="1"/>
  <c r="L388" i="1"/>
  <c r="L592" i="1"/>
  <c r="L512" i="1"/>
  <c r="L406" i="1"/>
  <c r="L351" i="1"/>
  <c r="L256" i="1"/>
  <c r="L1180" i="1"/>
  <c r="L1053" i="1"/>
  <c r="L1165" i="1"/>
  <c r="L1113" i="1"/>
  <c r="L772" i="1"/>
  <c r="L624" i="1"/>
  <c r="L576" i="1"/>
  <c r="L516" i="1"/>
  <c r="L286" i="1"/>
  <c r="L731" i="1"/>
  <c r="L1149" i="1"/>
  <c r="L1155" i="1"/>
  <c r="L1126" i="1"/>
  <c r="L928" i="1"/>
  <c r="L1132" i="1"/>
  <c r="L560" i="1"/>
  <c r="L798" i="1"/>
  <c r="L796" i="1"/>
  <c r="L779" i="1"/>
  <c r="L356" i="1"/>
  <c r="L189" i="1"/>
  <c r="L813" i="1"/>
  <c r="L877" i="1"/>
  <c r="L895" i="1"/>
  <c r="L787" i="1"/>
  <c r="L722" i="1"/>
  <c r="L719" i="1"/>
  <c r="L602" i="1"/>
  <c r="L694" i="1"/>
  <c r="L396" i="1"/>
  <c r="L377" i="1"/>
  <c r="L363" i="1"/>
  <c r="L1210" i="1"/>
  <c r="L118" i="1"/>
  <c r="L156" i="1"/>
  <c r="L312" i="1"/>
  <c r="L367" i="1"/>
  <c r="L776" i="1"/>
  <c r="L1098" i="1"/>
  <c r="L263" i="1"/>
  <c r="L261" i="1"/>
  <c r="L247" i="1"/>
  <c r="L203" i="1"/>
  <c r="L186" i="1"/>
  <c r="L183" i="1"/>
  <c r="L174" i="1"/>
  <c r="L154" i="1"/>
  <c r="L89" i="1"/>
  <c r="L73" i="1"/>
  <c r="L760" i="1"/>
  <c r="L710" i="1"/>
  <c r="L414" i="1"/>
  <c r="L841" i="1"/>
  <c r="L713" i="1"/>
  <c r="L619" i="1"/>
  <c r="L427" i="1"/>
  <c r="L332" i="1"/>
  <c r="L329" i="1"/>
  <c r="L266" i="1"/>
  <c r="L977" i="1"/>
  <c r="L998" i="1"/>
  <c r="L1114" i="1"/>
  <c r="L1085" i="1"/>
  <c r="L959" i="1"/>
  <c r="L880" i="1"/>
  <c r="L706" i="1"/>
  <c r="L1061" i="1"/>
  <c r="L864" i="1"/>
  <c r="L775" i="1"/>
  <c r="L708" i="1"/>
  <c r="L689" i="1"/>
  <c r="L628" i="1"/>
  <c r="L607" i="1"/>
  <c r="L536" i="1"/>
  <c r="L514" i="1"/>
  <c r="L489" i="1"/>
  <c r="L476" i="1"/>
  <c r="L342" i="1"/>
  <c r="L26" i="1"/>
  <c r="L120" i="1"/>
  <c r="L143" i="1"/>
  <c r="L167" i="1"/>
  <c r="L259" i="1"/>
  <c r="L269" i="1"/>
  <c r="L314" i="1"/>
  <c r="L330" i="1"/>
  <c r="L387" i="1"/>
  <c r="L481" i="1"/>
  <c r="L741" i="1"/>
  <c r="L778" i="1"/>
  <c r="L871" i="1"/>
  <c r="L771" i="1"/>
  <c r="L728" i="1"/>
  <c r="L646" i="1"/>
  <c r="L581" i="1"/>
  <c r="L1212" i="1"/>
  <c r="L1199" i="1"/>
  <c r="L1197" i="1"/>
  <c r="L1189" i="1"/>
  <c r="L1187" i="1"/>
  <c r="L1003" i="1"/>
  <c r="L734" i="1"/>
  <c r="L730" i="1"/>
  <c r="L726" i="1"/>
  <c r="L725" i="1"/>
  <c r="L716" i="1"/>
  <c r="L712" i="1"/>
  <c r="L692" i="1"/>
  <c r="L447" i="1"/>
  <c r="L288" i="1"/>
  <c r="L245" i="1"/>
  <c r="L152" i="1"/>
  <c r="L158" i="1"/>
  <c r="L181" i="1"/>
  <c r="L416" i="1"/>
  <c r="L456" i="1"/>
  <c r="L830" i="1"/>
  <c r="L1154" i="1"/>
  <c r="L785" i="1"/>
  <c r="L782" i="1"/>
  <c r="L623" i="1"/>
  <c r="L382" i="1"/>
  <c r="L366" i="1"/>
  <c r="L1148" i="1"/>
  <c r="L971" i="1"/>
  <c r="L924" i="1"/>
  <c r="L1227" i="1"/>
  <c r="L1125" i="1"/>
  <c r="L1117" i="1"/>
  <c r="L1049" i="1"/>
  <c r="L874" i="1"/>
  <c r="L839" i="1"/>
  <c r="L833" i="1"/>
  <c r="L816" i="1"/>
  <c r="L270" i="1"/>
  <c r="L811" i="1"/>
  <c r="L797" i="1"/>
  <c r="L777" i="1"/>
  <c r="L732" i="1"/>
  <c r="L688" i="1"/>
  <c r="L639" i="1"/>
  <c r="L606" i="1"/>
  <c r="L563" i="1"/>
  <c r="L529" i="1"/>
  <c r="L521" i="1"/>
  <c r="L435" i="1"/>
  <c r="L384" i="1"/>
  <c r="L53" i="1"/>
  <c r="L92" i="1"/>
  <c r="L130" i="1"/>
  <c r="L184" i="1"/>
  <c r="L211" i="1"/>
  <c r="L219" i="1"/>
  <c r="L426" i="1"/>
  <c r="L448" i="1"/>
  <c r="L591" i="1"/>
  <c r="L633" i="1"/>
  <c r="L913" i="1"/>
  <c r="L1194" i="1"/>
  <c r="L1136" i="1"/>
  <c r="L835" i="1"/>
  <c r="L262" i="1"/>
  <c r="L221" i="1"/>
  <c r="L250" i="1"/>
  <c r="L1173" i="1"/>
  <c r="L884" i="1"/>
  <c r="L1167" i="1"/>
  <c r="L870" i="1"/>
  <c r="L790" i="1"/>
  <c r="L1222" i="1"/>
  <c r="L1129" i="1"/>
  <c r="L973" i="1"/>
  <c r="L945" i="1"/>
  <c r="L1204" i="1"/>
  <c r="L1100" i="1"/>
  <c r="L1103" i="1"/>
  <c r="L1054" i="1"/>
  <c r="L974" i="1"/>
  <c r="L963" i="1"/>
  <c r="L901" i="1"/>
  <c r="L828" i="1"/>
  <c r="L788" i="1"/>
  <c r="L773" i="1"/>
  <c r="L767" i="1"/>
  <c r="L723" i="1"/>
  <c r="L714" i="1"/>
  <c r="L707" i="1"/>
  <c r="L643" i="1"/>
  <c r="L598" i="1"/>
  <c r="L555" i="1"/>
  <c r="L485" i="1"/>
  <c r="L446" i="1"/>
  <c r="L439" i="1"/>
  <c r="L77" i="1"/>
  <c r="L112" i="1"/>
  <c r="L150" i="1"/>
  <c r="L185" i="1"/>
  <c r="L264" i="1"/>
  <c r="L281" i="1"/>
  <c r="L352" i="1"/>
  <c r="L484" i="1"/>
  <c r="L603" i="1"/>
  <c r="L635" i="1"/>
  <c r="L720" i="1"/>
  <c r="L821" i="1"/>
  <c r="L1221" i="1"/>
  <c r="L809" i="1"/>
  <c r="L805" i="1"/>
  <c r="L1205" i="1"/>
  <c r="L1101" i="1"/>
  <c r="L634" i="1"/>
  <c r="L814" i="1"/>
  <c r="L1214" i="1"/>
  <c r="L1169" i="1"/>
  <c r="L1062" i="1"/>
  <c r="L1012" i="1"/>
  <c r="L932" i="1"/>
  <c r="L1208" i="1"/>
  <c r="L1164" i="1"/>
  <c r="L1089" i="1"/>
  <c r="L1195" i="1"/>
  <c r="L1188" i="1"/>
  <c r="L1182" i="1"/>
  <c r="L1176" i="1"/>
  <c r="L1171" i="1"/>
  <c r="L1116" i="1"/>
  <c r="L972" i="1"/>
  <c r="L920" i="1"/>
  <c r="L881" i="1"/>
  <c r="L872" i="1"/>
  <c r="L832" i="1"/>
  <c r="L810" i="1"/>
  <c r="L812" i="1"/>
  <c r="L792" i="1"/>
  <c r="L755" i="1"/>
  <c r="L740" i="1"/>
  <c r="L729" i="1"/>
  <c r="L695" i="1"/>
  <c r="L648" i="1"/>
  <c r="L631" i="1"/>
  <c r="L620" i="1"/>
  <c r="L605" i="1"/>
  <c r="L562" i="1"/>
  <c r="L539" i="1"/>
  <c r="L528" i="1"/>
  <c r="L488" i="1"/>
  <c r="L339" i="1"/>
  <c r="L54" i="1"/>
  <c r="L62" i="1"/>
  <c r="L147" i="1"/>
  <c r="L171" i="1"/>
  <c r="L179" i="1"/>
  <c r="L220" i="1"/>
  <c r="L246" i="1"/>
  <c r="L254" i="1"/>
  <c r="L293" i="1"/>
  <c r="L419" i="1"/>
  <c r="L450" i="1"/>
  <c r="L459" i="1"/>
  <c r="L486" i="1"/>
  <c r="L517" i="1"/>
  <c r="L526" i="1"/>
  <c r="L575" i="1"/>
  <c r="L594" i="1"/>
  <c r="L759" i="1"/>
  <c r="L784" i="1"/>
  <c r="L861" i="1"/>
  <c r="L890" i="1"/>
  <c r="L1106" i="1"/>
  <c r="L155" i="1"/>
  <c r="L164" i="1"/>
  <c r="L177" i="1"/>
  <c r="L187" i="1"/>
  <c r="L231" i="1"/>
  <c r="L265" i="1"/>
  <c r="L311" i="1"/>
  <c r="L346" i="1"/>
  <c r="L383" i="1"/>
  <c r="L441" i="1"/>
  <c r="L451" i="1"/>
  <c r="L616" i="1"/>
  <c r="L649" i="1"/>
  <c r="L675" i="1"/>
  <c r="L768" i="1"/>
  <c r="L786" i="1"/>
  <c r="L942" i="1"/>
  <c r="L1031" i="1"/>
  <c r="L940" i="1" l="1"/>
  <c r="L968" i="1"/>
  <c r="L954" i="1"/>
  <c r="L966" i="1"/>
  <c r="L1028" i="1"/>
  <c r="L919" i="1"/>
  <c r="L438" i="1"/>
  <c r="L1076" i="1"/>
  <c r="L1020" i="1"/>
  <c r="L1027" i="1"/>
  <c r="L957" i="1"/>
  <c r="L1066" i="1"/>
  <c r="L896" i="1"/>
  <c r="L298" i="1"/>
  <c r="L460" i="1"/>
  <c r="L944" i="1"/>
  <c r="L593" i="1"/>
  <c r="L478" i="1"/>
  <c r="L638" i="1"/>
  <c r="L596" i="1"/>
  <c r="L982" i="1"/>
  <c r="L494" i="1"/>
  <c r="L34" i="1"/>
  <c r="L899" i="1"/>
  <c r="L927" i="1"/>
  <c r="L1070" i="1"/>
  <c r="L544" i="1"/>
  <c r="L543" i="1"/>
  <c r="L258" i="1"/>
  <c r="L466" i="1"/>
  <c r="L883" i="1"/>
  <c r="L1037" i="1"/>
  <c r="L463" i="1"/>
  <c r="L1036" i="1"/>
  <c r="L1006" i="1"/>
  <c r="L359" i="1"/>
  <c r="L897" i="1"/>
  <c r="L40" i="1"/>
  <c r="L553" i="1"/>
  <c r="L983" i="1"/>
  <c r="L37" i="1"/>
  <c r="L42" i="1"/>
  <c r="L882" i="1"/>
  <c r="L1021" i="1"/>
  <c r="L964" i="1"/>
  <c r="L115" i="1"/>
  <c r="L470" i="1"/>
  <c r="L887" i="1"/>
  <c r="L699" i="1"/>
  <c r="L465" i="1"/>
  <c r="L487" i="1"/>
  <c r="L1004" i="1"/>
  <c r="L1039" i="1"/>
  <c r="L357" i="1"/>
  <c r="L1045" i="1"/>
  <c r="L44" i="1"/>
  <c r="L292" i="1"/>
  <c r="L98" i="1"/>
  <c r="L99" i="1"/>
  <c r="L23" i="1"/>
  <c r="L188" i="1"/>
  <c r="L987" i="1"/>
  <c r="L547" i="1"/>
  <c r="L1019" i="1"/>
  <c r="L420" i="1"/>
  <c r="L472" i="1"/>
  <c r="L996" i="1"/>
  <c r="L1042" i="1"/>
  <c r="L546" i="1"/>
  <c r="L943" i="1"/>
  <c r="L1040" i="1"/>
  <c r="L1082" i="1"/>
  <c r="L916" i="1"/>
  <c r="L912" i="1"/>
  <c r="L1007" i="1"/>
  <c r="L1048" i="1"/>
  <c r="L100" i="1"/>
  <c r="L1013" i="1"/>
  <c r="L984" i="1"/>
  <c r="L117" i="1"/>
  <c r="L341" i="1"/>
  <c r="L479" i="1"/>
  <c r="L469" i="1"/>
  <c r="L906" i="1"/>
  <c r="L1010" i="1"/>
  <c r="L1041" i="1"/>
  <c r="L948" i="1"/>
  <c r="L921" i="1"/>
  <c r="L35" i="1"/>
  <c r="L1035" i="1"/>
  <c r="L1051" i="1"/>
  <c r="L116" i="1"/>
  <c r="L477" i="1"/>
  <c r="L468" i="1"/>
  <c r="L545" i="1"/>
  <c r="L493" i="1"/>
  <c r="L879" i="1"/>
  <c r="L462" i="1"/>
  <c r="L947" i="1"/>
  <c r="L1067" i="1"/>
  <c r="L391" i="1"/>
  <c r="L556" i="1"/>
  <c r="L1005" i="1"/>
  <c r="L1047" i="1"/>
  <c r="L552" i="1"/>
  <c r="L918" i="1"/>
  <c r="L1011" i="1"/>
  <c r="L1072" i="1"/>
  <c r="L910" i="1"/>
  <c r="L473" i="1"/>
  <c r="L1018" i="1"/>
  <c r="L408" i="1"/>
  <c r="L1038" i="1"/>
  <c r="L1068" i="1"/>
  <c r="L291" i="1"/>
  <c r="L1077" i="1"/>
  <c r="L934" i="1"/>
  <c r="L554" i="1"/>
  <c r="L1025" i="1"/>
  <c r="L461" i="1"/>
  <c r="L1075" i="1"/>
  <c r="L985" i="1"/>
  <c r="L981" i="1"/>
  <c r="L929" i="1"/>
  <c r="L1079" i="1"/>
  <c r="L393" i="1"/>
  <c r="L878" i="1"/>
  <c r="L407" i="1"/>
  <c r="L1046" i="1"/>
  <c r="L986" i="1"/>
  <c r="L935" i="1"/>
  <c r="L1026" i="1"/>
  <c r="L937" i="1"/>
  <c r="L1074" i="1"/>
  <c r="L1014" i="1"/>
  <c r="L997" i="1"/>
  <c r="L1029" i="1"/>
  <c r="L1017" i="1"/>
  <c r="L702" i="1"/>
  <c r="L272" i="1"/>
  <c r="L1024" i="1"/>
  <c r="L950" i="1"/>
  <c r="L1069" i="1"/>
  <c r="L1015" i="1"/>
  <c r="L941" i="1"/>
  <c r="L1050" i="1"/>
  <c r="L475" i="1"/>
  <c r="L925" i="1"/>
  <c r="L1008" i="1"/>
  <c r="L1034" i="1"/>
  <c r="L949" i="1"/>
  <c r="L474" i="1"/>
  <c r="L1022" i="1"/>
  <c r="L467" i="1"/>
  <c r="L36" i="1"/>
  <c r="L769" i="1"/>
  <c r="L33" i="1"/>
  <c r="L936" i="1"/>
  <c r="L905" i="1"/>
  <c r="L1043" i="1"/>
  <c r="L1016" i="1"/>
  <c r="L914" i="1"/>
  <c r="L551" i="1"/>
  <c r="L1023" i="1"/>
  <c r="L1071" i="1"/>
  <c r="L1059" i="1"/>
</calcChain>
</file>

<file path=xl/connections.xml><?xml version="1.0" encoding="utf-8"?>
<connections xmlns="http://schemas.openxmlformats.org/spreadsheetml/2006/main">
  <connection id="1" name="FrontierProd" type="1" refreshedVersion="4" background="1" saveData="1">
    <dbPr connection="Description=FrontierProd;DRIVER=SQL Server Native Client 10.0;SERVER=ndb-a1;UID=chowstep;Trusted_Connection=Yes;APP=Microsoft Data Access Components;WSID=NEB-26228;DATABASE=NewFrontier;" command="SELECT vwAdhocGnGProgram.&quot;Program Id&quot;, vwAdhocGnGProgram.&quot;Program Name&quot;, vwAdhocGnGProgram.&quot;Program Operator&quot;, vwAdhocGnGProgram.Classification, vwAdhocGnGProgram.Status, vwAdhocGnGProgram.ActualStartDate, vwAdhocGnGProgram.ActualEndDate, vwAdhocGnGProgram.&quot;Release Status&quot;, vwAdhocGnGProgram.&quot;Data Release Date&quot;, vwAdhocGnGRegion.&quot;Program Name&quot;, vwAdhocGnGRegion.&quot;Region Name&quot;, GnGProgram.OldFrontierProgramId_x000d__x000a_FROM NewFrontier.dbo.GnGProgram GnGProgram, NewFrontier.dbo.vwAdhocGnGProgram vwAdhocGnGProgram, NewFrontier.dbo.vwAdhocGnGRegion vwAdhocGnGRegion_x000d__x000a_WHERE vwAdhocGnGProgram.&quot;Program Id&quot; = vwAdhocGnGRegion.&quot;Program Id&quot; AND vwAdhocGnGRegion.&quot;Program Id&quot; = GnGProgram.GnGProgramId AND ((vwAdhocGnGRegion.&quot;Region Name&quot;='NWT Mainland'))_x000d__x000a_ORDER BY vwAdhocGnGProgram.&quot;Program Id&quot;"/>
  </connection>
</connections>
</file>

<file path=xl/sharedStrings.xml><?xml version="1.0" encoding="utf-8"?>
<sst xmlns="http://schemas.openxmlformats.org/spreadsheetml/2006/main" count="12131" uniqueCount="1476">
  <si>
    <t>Min Lat</t>
  </si>
  <si>
    <t>Min Long</t>
  </si>
  <si>
    <t>Max Lat</t>
  </si>
  <si>
    <t>Max Long</t>
  </si>
  <si>
    <t>Release Status</t>
  </si>
  <si>
    <t>Year</t>
  </si>
  <si>
    <t>Explor 2D Summer Heli-portable Seismic Survey – TUL-165, 2013</t>
  </si>
  <si>
    <t>n/a</t>
  </si>
  <si>
    <t>not yet prepared for distribution</t>
  </si>
  <si>
    <t>Explor 2D Summer Heli-portable Seismic Survey – TUL-15, TUL-18, 2013</t>
  </si>
  <si>
    <t xml:space="preserve">Explor 2D Seismic </t>
  </si>
  <si>
    <t>ConocoPhillips NWT Mainland Field Study of Mackenzie and Franklin Mountains 2012</t>
  </si>
  <si>
    <t>Withdrawn</t>
  </si>
  <si>
    <t>Husky 3D Seismic Survey Slater River NWT 2012</t>
  </si>
  <si>
    <t>Explor 2D Seismic Survey Central Mackenzie Valley Tulita Area NWT 2012</t>
  </si>
  <si>
    <t>Suncor Energy Inc. 2D Seismic Data Purchase and Reprocessing Central Mackenzie EL 425 and 431 - 2010</t>
  </si>
  <si>
    <t>SEISMIC INTERPRETATION: TROUT LAKE</t>
  </si>
  <si>
    <t>SUNCOR ENERGY SEISMIC DATA PURCHASE &amp; REPROCESSING CENTRAL MACKENZIE NWT EL433 2010</t>
  </si>
  <si>
    <t>Purchase and reprocessing</t>
  </si>
  <si>
    <t>SUMMARY OF EQUIPMENT MODIFICATIONS AND DISCUSSION OF DRILLING RESULTS</t>
  </si>
  <si>
    <t>Report on method only, no NWT location</t>
  </si>
  <si>
    <t>PRELIMINARY EVALUATION OF OIL POTENTIAL IN THE WINDY BAY - SULPHUR BAY AREA OF GREAT SLAVE LAKE</t>
  </si>
  <si>
    <t>Not a seismic program</t>
  </si>
  <si>
    <t>AERIAL RECONNAISANCE SURVEY OF CARIBOU IN THE AREA NORTH OF GREAT BEAR LAKE</t>
  </si>
  <si>
    <t>no files</t>
  </si>
  <si>
    <t>REPORT ON STRUCTURE TEST PROGRAM SOUTH TATHLINA AREA NWT - PERMIT NOS. 1397-1403</t>
  </si>
  <si>
    <t xml:space="preserve">REPORT ON STRUCTURE TEST PROGRAM SOUTH TATHLINA AREA NWT - PERMIT NOS. 1397, 1399, 1400, 1402, 1403, 2467 &amp; 2468 </t>
  </si>
  <si>
    <t>DEVELOPMENT OF THE BEAVER RIVER AND POINTED MOUNTAIN GAS FIELDS</t>
  </si>
  <si>
    <t>MAPS SHOWING Shot Holes and BULLDOZED TRAILS - KAKISA RIVER AND MUSKEG RIVER NWT</t>
  </si>
  <si>
    <t>ANALYSIS OF FORCED VIBRATIONS IN AN INFINITE ICE SHEET</t>
  </si>
  <si>
    <t>"at Yellowknife" on ice over water</t>
  </si>
  <si>
    <t>STATIC LOAD TESTS ON THE YELLOWKNIFE ICE SHEET</t>
  </si>
  <si>
    <t>from sketch map</t>
  </si>
  <si>
    <t>CRITERION FOR SAFE LOADS ON ICE SHEETS</t>
  </si>
  <si>
    <t>Report on method only</t>
  </si>
  <si>
    <t>TENSILE STRENGTH OF THE YELLOWKNIFE ICE SHEET</t>
  </si>
  <si>
    <t>GROWTH OF THE YELLOWKNIFE ICE SHEET DURING THE 1971-72 WINTER</t>
  </si>
  <si>
    <t>RESULTS AND THEORETICAL ANALYSIS OF YELLOWKNIFE AND TUKTOYAKTUK ICE TESTS</t>
  </si>
  <si>
    <t>STRUCTURE TEST AND STRATIGRAPHIC PROGRAM - 3 SHALLOW HOLE DRILLS IN HORN MOUNTAIN AREA NWT</t>
  </si>
  <si>
    <t>STRUCTURE TEST HOLE SURVEY - KAKISA LAKE PERMIT NOS. 773-774</t>
  </si>
  <si>
    <t>no location data in report, except "Permits 773 and 774"</t>
  </si>
  <si>
    <t xml:space="preserve">STRUCTURE TEST HOLE SURVEY - TATHLINA LAKE PERMIT NO. 516 </t>
  </si>
  <si>
    <t>GEOLOGICAL REPORT ON THE CANOL-WHITEHORSE PIPELINE ROAD FROM THE MACKENZIE TO THE CARCAJOU RIVER NWT</t>
  </si>
  <si>
    <t>illegible</t>
  </si>
  <si>
    <t>GEOLOGICAL REPORT ON THE CARCAJOU RIVER - LITTLE BEAR RIVER DIVIDE AREA NWT</t>
  </si>
  <si>
    <t>GEOLOGICAL REPORT ON THE UPPER PEEL RIVER AREA NWT</t>
  </si>
  <si>
    <t>GEOLOGICAL REPORT ON THE SCHOONER CREEK AREA NWT</t>
  </si>
  <si>
    <t>Only one set of coordinates given, second created by changing second decimal place.</t>
  </si>
  <si>
    <t>GEOLOGICAL REPORT ON THE HANNA RIVER AREA NWT</t>
  </si>
  <si>
    <t>REFLECTION SEISMOGRAPH SURVEY - NORMAN WELLS AREA</t>
  </si>
  <si>
    <t>from small scale map</t>
  </si>
  <si>
    <t>GEOLOGICAL REPORT ON THE MACKENZIE RIVER AREA BETWEEN THE SANS SAULT RAPIDS AND THE RAMPARTS NWT</t>
  </si>
  <si>
    <t>from text</t>
  </si>
  <si>
    <t>GEOLOGICAL REPORT ON THE CARCAJOU RIDGE - EAST MOUNTAIN AREA NWT</t>
  </si>
  <si>
    <t>GEOLOGICAL REPORT ON THE MOUNTAIN RIVER AREA NWT</t>
  </si>
  <si>
    <t>GEOLOGICAL REPORT ON THE NELSON - LIARD RIVER AREA NWT</t>
  </si>
  <si>
    <t>GEOLOGICAL REPORT ON THE UPPER CARCAJOU - IMPERIAL RIVER AREA NWT</t>
  </si>
  <si>
    <t>GEOLOGICAL REPORT ON THE LOWER MACKENZIE RIVER AREA NWT</t>
  </si>
  <si>
    <t>GEOLOGICAL REPORT ON THE HUME RIVER AREA NWT</t>
  </si>
  <si>
    <t>GEOLOGICAL REPORT ON THE WRIGLEY RIVER, JOHNSON RIVER AND A PORTION OF THE MACKENZIE RIVER NWT</t>
  </si>
  <si>
    <t>Mackenzie River, Wrigley to Johnson River</t>
  </si>
  <si>
    <t>Johnson River</t>
  </si>
  <si>
    <t>Wrigley area</t>
  </si>
  <si>
    <t>GEOLOGICAL REPORT ON THE UPPER PART OF THE LITTLE BEAR RIVER AREA NWT</t>
  </si>
  <si>
    <t>GEOLOGICAL REPORT ON THE CANYON CREEK AREA NWT</t>
  </si>
  <si>
    <t>GEOLOGICAL REPORT ON THE RAMPARTS RIVER AREA NWT</t>
  </si>
  <si>
    <t>GEOLOGICAL REPORT ON THE SOUTH BANK OF THE MACKENZIE RIVER BETWEEN HOOSIER RIDGE AND MOUNTAIN RIVER NWT</t>
  </si>
  <si>
    <t>GEOLOGICAL REPORT ON THE RED ARCTIC RIVER AREA NWT</t>
  </si>
  <si>
    <t>GEOLOGICAL REPORT ON THE IMPERIAL RIVER AREA NWT</t>
  </si>
  <si>
    <t>GEOLOGICAL REPORT ON THE GREAT BEAR RIVER AREA NWT</t>
  </si>
  <si>
    <t>GEOLOGICAL REPORT ON THE OSCAR (MORROW) CREEK BETWEEN OSCAR LAKE AND MACKENZIE RIVER NWT</t>
  </si>
  <si>
    <t>GEOLOGICAL REPORT ON THE GRAVEL RIVER, EAST FORK OF THE LITTLE BEAR RIVER, KAY MOUNTAINS AND SUMMIT ANTICLINE NWT</t>
  </si>
  <si>
    <t>GEOLOGICAL REPORT ON THE HARE INDIAN RIVER NWT</t>
  </si>
  <si>
    <t>GEOLOGICAL REPORT ON THE DONNELLY RIVER AREA NWT</t>
  </si>
  <si>
    <t>GEOLOGICAL REPORT ON THE REDSTONE RIVER NWT</t>
  </si>
  <si>
    <t>GEOLOGICAL REPORT ON THE HEADWATERS OF VERMILLIOIN, PROHIBITION AND NOTA CREEKS NWT</t>
  </si>
  <si>
    <t>GEOLOGICAL REPORT ON THE RIGHT BANK AND ISLANDS ON THE MACKENZIE RIVER AREA FROM NORMAN WELLS TO CARCAJOU ROCK NWT</t>
  </si>
  <si>
    <t>GEOLOGICAL REPORT ON THE OSCAR (MORROW) CREEK GAP AREA NWT</t>
  </si>
  <si>
    <t>no records</t>
  </si>
  <si>
    <t>Geological Report on the Slater River, Boggs Creek and Halfway Areas</t>
  </si>
  <si>
    <t>could be report for 5554223</t>
  </si>
  <si>
    <t>GEOLOGICAL REPORT ON THE LOWER PEEL RIVER AREA NWT</t>
  </si>
  <si>
    <t>GEOLOGICAL REPORT ON THE LOWER CARCAJOU RIVER AREA NWT</t>
  </si>
  <si>
    <t>GEOLOGICAL REPORT ON THE SLATER RIVER, BOGGS CREEK AND HALFWAY AREAS NWT</t>
  </si>
  <si>
    <t>AerO GEOLOGIC REPORT ON THE OSCAR BASIN AREA NWT</t>
  </si>
  <si>
    <t>RESERVOIR STUDY NORMAN WELLS FIELD</t>
  </si>
  <si>
    <t>no location data</t>
  </si>
  <si>
    <t>GEOLOGICAL REPORT ON THE DAHADINNI RIVER AREA NWT</t>
  </si>
  <si>
    <t>GEOLOGICAL REPORT ON THE MACKENZIE RIVER AREA FROM CAMSELL BEND TO FORT NORMAN NWT</t>
  </si>
  <si>
    <t>PHOTOGEOLOGY GLACIER PROJECT</t>
  </si>
  <si>
    <t>GROUND MAGNETOMETER SURVEY - KELLER LAKER CARTRIDGE MOUNTAIN AREA NWT</t>
  </si>
  <si>
    <t>GEOLOGY REPORT ON THE WILLOW LAKE PERMITS NWT</t>
  </si>
  <si>
    <t>GEOLOGY NORTHERN MACKENZIE MOUNTAINS NWT &amp; YK</t>
  </si>
  <si>
    <t>GEOLOGICAL AND MOSAIC REPORT - ONTARATUE RIVER AREA NWT</t>
  </si>
  <si>
    <t>STRATIGRAPHIC RECONNAISSANCE OF LIARD RIVER BASIN</t>
  </si>
  <si>
    <t>SEISMIC SURVEY IN DAVIDSON CREEK - RABBITSKIN RIVER AREA</t>
  </si>
  <si>
    <t>SEISMIC WILLOWLAKE RIVER NWT</t>
  </si>
  <si>
    <t>PILOT SEISMIC AND GRAVITY SURVEY GRANDVIEW HILLS NWT</t>
  </si>
  <si>
    <t>ANDERSON PLAINS: STRUCTURE MAPS</t>
  </si>
  <si>
    <t>SEISMIC SURVEY - MUSTARD LAKE AREA</t>
  </si>
  <si>
    <t>SEISMIC SURVEY IN HARRIS RIVER - MUSTARD LAKE AREA</t>
  </si>
  <si>
    <t>SEISMIC SURVEY IN MUSTARD LAKE - HORN PLATEAU AREA NWT</t>
  </si>
  <si>
    <t>SEISMIC SECTIONS: GREAT BEAR LAKE</t>
  </si>
  <si>
    <t>Explor 2D Seismic Survey Brackett Lake Tulita District NWT 2009</t>
  </si>
  <si>
    <t>NAD27, Clarke 1866</t>
  </si>
  <si>
    <t>BG 2D Seismic Data Purchase Colville Hills EL432 NWT 2009</t>
  </si>
  <si>
    <t>AEROMAGNETIC REPORT ON PERMIT 1404-1405 CAMERON HILLS NWT</t>
  </si>
  <si>
    <t>GEOLOGICAL REPORT ON PERMITS 750-757: LA BICHE RIVER YK AND LIARD RIVER NWT</t>
  </si>
  <si>
    <t>GEOLOGY/AEROMAG EXPLORATION REPORT ON PERMITS 663-686 SW NWT</t>
  </si>
  <si>
    <t>GEOLOGICAL MAPPING AND STRATIGRAPHIC STUDY IN PEEL PLATEAU AREA NWT AND PORCUPINE PLAIN YK</t>
  </si>
  <si>
    <t>GEOLOGIC AND STRATIGRAPHIC STUDY IN MACKENZIE MOUNTAINS AREA NWT</t>
  </si>
  <si>
    <t>PHOTOGEOLOGIC EVALUATION OF THE MOUNT KINDLE AREA N.W.T.</t>
  </si>
  <si>
    <t>MGM 2D Seismic Purchase, Reprocessing and Interpretation Tulita Area EL440 and EL454 2009</t>
  </si>
  <si>
    <t>from authorization form</t>
  </si>
  <si>
    <t>GEOLOGICAL EVALUATION-ISLAND RIVER</t>
  </si>
  <si>
    <t>LANDSAT EVALUATION PROGRAM-N.W.T.</t>
  </si>
  <si>
    <t>HUSKY CENTRAL MACKENZIE GEOLOGICAL FIELD MAPPING 2005</t>
  </si>
  <si>
    <t>AEROMAGMETIC SURVEY - LIARD PLATEAU</t>
  </si>
  <si>
    <t>EXPLOR 2D SEISMIC SURVEY OSCAR PASS AREA NWT 2008</t>
  </si>
  <si>
    <t>EXPLOR GRAVITY SURVEY COLVILLE LAKE AREA NWT 2008</t>
  </si>
  <si>
    <t>BG CANADA COLVILLE HILLS HELI GRAVITY SURVEY 2006</t>
  </si>
  <si>
    <t>GEOTECHNICAL INVESTIGATION - FORT LIARD AREA</t>
  </si>
  <si>
    <t>GEOLOGY - GREAT BEAR LAKE TO COPPERMINE - 1993</t>
  </si>
  <si>
    <t>SHELL NWT/YUKON 2006 SUMMER GEOLOGICAL FIELD SURVEY</t>
  </si>
  <si>
    <t>SURFACE GEOLOGY - BOVIE LAKE/POPULAR RIVER</t>
  </si>
  <si>
    <t>1995 GEOLOGICAL FIELD WORK - FORT NORMAN</t>
  </si>
  <si>
    <t>from sample locations</t>
  </si>
  <si>
    <t>NORTHROCK CENTRAL MACKENZIE SURFACE GEOLOGY MAPPING 2004</t>
  </si>
  <si>
    <t>SURFACE GEOLOGY AND STRUCTURE KOTANEELEE ANTICLINE</t>
  </si>
  <si>
    <t>GEOLOGICAL SURFACE RECONNAISANCE - FT. SIMPSON</t>
  </si>
  <si>
    <t>GEOLOGICAL SURFACE RECONNAISANCE - SOUTHERN NWT</t>
  </si>
  <si>
    <t>1995 GEOLOGICAL FIELD STUDY - LIARD AREA</t>
  </si>
  <si>
    <t>from EL list</t>
  </si>
  <si>
    <t>NORTHROCK CENTRAL MACKENZIE SURFACE GEOLOGICAL MAPPING 2005</t>
  </si>
  <si>
    <t>GEOLOGICAL SURVEY-NORMAN WELLS 1982</t>
  </si>
  <si>
    <t>GEOLOGY OF THE COLVILLE HILLS/GREAT BEAR LAKE AREA</t>
  </si>
  <si>
    <t>DEVON CENTRAL MACKENZIE SAHTU/TLICHO GEOLOGICAL FIELD TRIP 2007</t>
  </si>
  <si>
    <t>extrapolated from sample locations</t>
  </si>
  <si>
    <t>Husky Summit-Redstone Geological Mapping Program 2007</t>
  </si>
  <si>
    <t>HUSKY KEELE SURFACE GEOLOGY MAPPING 2006</t>
  </si>
  <si>
    <t>1996 GEOLOGICAL FIELD TRIP - CHINKEH CREEK</t>
  </si>
  <si>
    <t>SURFACE GEOLOGY - KOTANEELEE/LA BICHE</t>
  </si>
  <si>
    <t>no location info</t>
  </si>
  <si>
    <t>DEVON CENTRAL MACKENZIE SAHTU GEOLOGICAL FIELD TRIP 2006</t>
  </si>
  <si>
    <t>from list of NTS Map Sheets</t>
  </si>
  <si>
    <t>GEOLOGICAL RECONNAISANCE FIELD TRIP - NW TO TULITA</t>
  </si>
  <si>
    <t>DEVON MACKENZIE VALLEY GEOLOGICAL FIELD SURVEY 2005</t>
  </si>
  <si>
    <t>GEOLOGICAL FIELD TRIP - RICHARDSON MTS.</t>
  </si>
  <si>
    <t>DEVON CANADA GWICHIN REGION GEOLOGICAL FIELD TRIP 2006</t>
  </si>
  <si>
    <t>GEOLOGICAL FIELD TRIP - LAST MTN./LA BICHE</t>
  </si>
  <si>
    <t>DEVON GEOLOGICAL FIELD TRIP - SOUTH NAHANNI 2003</t>
  </si>
  <si>
    <t>SURFACE GEOCHEMICAL SURVEY - TREE RIVER AREA</t>
  </si>
  <si>
    <t>Delete - appears to be a duplicate of 5553814</t>
  </si>
  <si>
    <t>GEOLOGICAL FIELD TRIP - MACKENZIE MOUNTAINS</t>
  </si>
  <si>
    <t>MACKENZIE VALLEY GEOLOGICAL SURVEY</t>
  </si>
  <si>
    <t>1997 GEOLOGICAL FIELDWORK - NORMAN WELLS AREA</t>
  </si>
  <si>
    <t>TALISMAN GEOCHEMICAL FIELD SURVEY DELINE DISTRICT 2007</t>
  </si>
  <si>
    <t>TALISMAN GEOCHEMICAL FIELD SURVEY KASHO GOTINE DISTRICT 2007</t>
  </si>
  <si>
    <t>FIELD GEOLOGY: FT. NORMAN</t>
  </si>
  <si>
    <t>FIELD GEOLOGY: FT. GOOD HOPE</t>
  </si>
  <si>
    <t>FAWN LK, FT NRM, FT GOOD HOPE GEOL.FIELD STUDY</t>
  </si>
  <si>
    <t>1987 MACKENZIE VALLEY SURFACE GEOLOGY PROGRAM</t>
  </si>
  <si>
    <t>MACKENZIE VALLEY GEOCHEMICAL PROGRAM-1984</t>
  </si>
  <si>
    <t>GEOTECHNICAL/ENGINEERING STUDY - FORT LIARD</t>
  </si>
  <si>
    <t>GEOLOGICAL FIELD TRIP - WRIGLEY AREA</t>
  </si>
  <si>
    <t>GEOLOGICAL FIELD STUDY - FORT LIARD AREA</t>
  </si>
  <si>
    <t>GEOLOGICAL FIELD TRIP - BLACKWATER LAKE AREA</t>
  </si>
  <si>
    <t>MICROBIAL OIL SURVEY TECHNIQUE (GEOCHEMISTRY)</t>
  </si>
  <si>
    <t>from UTM coordinates</t>
  </si>
  <si>
    <t>GEOLOGY FIELD SURVEY: NAHANNI</t>
  </si>
  <si>
    <t>STRATIGRAPHIC TEST HOLE: E. HUME RIVER N-10</t>
  </si>
  <si>
    <t>test hole abandonment</t>
  </si>
  <si>
    <t>1997 GEOCHEMICAL SAMPLING -FT. GOOD HOPE/N. WELLS</t>
  </si>
  <si>
    <t>1987 MACKENZIE DISTRICT AIRBORNE GEOCHEM SURVEY</t>
  </si>
  <si>
    <t>GEOCHEMICAL SURVEY - CENTRAL MACKENZIE VALLEY</t>
  </si>
  <si>
    <t>NEAR SURFACE GEOCHEMICAL SURVEY, TUKTOYAKTUK</t>
  </si>
  <si>
    <t>GEOCHEMICAL FIELD SURVEY - GWICH"IN AREA</t>
  </si>
  <si>
    <t>1987 FORT NORMAN GEOCHEM SURVEY</t>
  </si>
  <si>
    <t>GEOCHEMICAL SAMPLING - NAHANNI BUTTE AREA</t>
  </si>
  <si>
    <t>POINTED MOUNTAIN - KOTANEELEE GEOCHEMICAL SURVEY</t>
  </si>
  <si>
    <t>GEOLOGICAL REPORT-MACKENZIE BASIN 1982</t>
  </si>
  <si>
    <t>entire Mackenzie Basin in NWT</t>
  </si>
  <si>
    <t>HARE INDIAN/RAMPARTS DEVELOPMENT: POWELL CREEK</t>
  </si>
  <si>
    <t>1996 MACKENZIE RIVER VALLEY SEISMIC OPERATION</t>
  </si>
  <si>
    <t>ISLAND RIVER, NWT - SEISMIC</t>
  </si>
  <si>
    <t>GEOPHYSICAL REPORT-NORMAN WELLS 1983</t>
  </si>
  <si>
    <t>ACOUSTIC / BIOLOGICAL RESEARCH TEST PROGRAM</t>
  </si>
  <si>
    <t>1997 WINTER SEISMIC - NORMAN WELLS</t>
  </si>
  <si>
    <t>3D SEISMIC SURVEY - NETLA AREA</t>
  </si>
  <si>
    <t>2D HELIPORTABLE SEISMIC - LABICHE AREA</t>
  </si>
  <si>
    <t>VELOCITY SURVEY PROFILE - UCEL LIARD K-02</t>
  </si>
  <si>
    <t>REFLECTION SEISMIC SURVEY-NORMAN WELLS AREA</t>
  </si>
  <si>
    <t>2D HELIPORTABLE SEISMIC - FORT LIARD/NAHANNI BUTTE</t>
  </si>
  <si>
    <t>1995 REFLECTION 2D SEISMIC - BOVIE/NETLA</t>
  </si>
  <si>
    <t>REFLECTION SEISMIC - BOVIE LAKE, NWT</t>
  </si>
  <si>
    <t>ACQUISITION OF 2D SEISMIC - NORMAN WELLS AREA</t>
  </si>
  <si>
    <t>REFLECTION SEISMIC - THINAHTEA, NWT</t>
  </si>
  <si>
    <t>1998 3D SEISMIC - BOVIE LAKE</t>
  </si>
  <si>
    <t>FORT LIARD SEISMIC SURVEY</t>
  </si>
  <si>
    <t>1987 FORT LIARD N.W.T. SEISMIC SURVEY</t>
  </si>
  <si>
    <t>1987 FT. PROVIDENCE N.W.T.</t>
  </si>
  <si>
    <t>REFLECTION SEISMIC PROGRAM-TROUT LAKE</t>
  </si>
  <si>
    <t>1997 2-D SEISMIC FT. NORMAN NWT</t>
  </si>
  <si>
    <t>1996 2-D SEISMIC &amp; GRAVITY SURVEY - FT NORMAN AREA</t>
  </si>
  <si>
    <t>CAMERON HILLS 3D - FINISH UP OF 2003 PROGRAM</t>
  </si>
  <si>
    <t>1999 FT. NORMAN 2-D VIBROSEIS</t>
  </si>
  <si>
    <t>3D SEISMIC SURVEY - CAMERON HILLS</t>
  </si>
  <si>
    <t>2001/2002 3D WINTER SEISMIC - ARROWHEAD</t>
  </si>
  <si>
    <t>3D SEISMIC PROGRAM - CAMERON HILLS AREA</t>
  </si>
  <si>
    <t>1993 CAMERON HILLS 3D SEISMIC</t>
  </si>
  <si>
    <t>WINTER 2D SEISMIC - CAMERON HILLS</t>
  </si>
  <si>
    <t>ISLAND RIVER REFLECTION SEISMIC - P-CDA</t>
  </si>
  <si>
    <t>CAMERON HILLS - REFLECTION SEISMIC - P-CDA</t>
  </si>
  <si>
    <t>3D VIBROSEIS SEISMIC SURVEY - ARROWHEAD AREA</t>
  </si>
  <si>
    <t>2D SEISMIC SURVEY - COLVILLE LAKE AREA</t>
  </si>
  <si>
    <t>HOOSIER RIDGE SEISMIC PROGRAM</t>
  </si>
  <si>
    <t>REFLECTION SEISMIC SURVEY-ISLAND RIVER</t>
  </si>
  <si>
    <t>REFLECTION SEISMIC SURVEY-CAMERON HILLS</t>
  </si>
  <si>
    <t>REFLECTION SEISMIC SURVEY-BLACKWATER LAKE</t>
  </si>
  <si>
    <t>REFLECTION SEISMIC SURVEY-GREAT BEAR</t>
  </si>
  <si>
    <t>REFLECTION SEISMIC SURVEY-COLVILLE HILLS</t>
  </si>
  <si>
    <t>REFLECTION SEISMIC SURVEY-TWEED LAKE</t>
  </si>
  <si>
    <t>FINAL REPORT-BRACKET LAKE</t>
  </si>
  <si>
    <t>FINAL REPORT-ISLAND RIVER</t>
  </si>
  <si>
    <t>PURCHASE OF 9229-S040-001P</t>
  </si>
  <si>
    <t>FINAL REPORT-TWEED LAKE</t>
  </si>
  <si>
    <t>FINAL REPORT-FORT SIMPSON</t>
  </si>
  <si>
    <t>FINAL REPORT-GREAT BEAR/BLACKWATER LAKE</t>
  </si>
  <si>
    <t>REFLECTION SEISMIC SURVEY-LAC-A-JACQUES</t>
  </si>
  <si>
    <t>GEOPHYSICAL SURVEY-MAHONY LAKE</t>
  </si>
  <si>
    <t>GEOPHYSICAL SURVEY-BLACKWATER LAKE</t>
  </si>
  <si>
    <t>GEOPHYSICAL SURVEY-COLVILLE/LAC-A-JACQUES</t>
  </si>
  <si>
    <t>NORTHROCK 2D HELIPORTABLE SEISMIC - SUMMIT CREEK 2004</t>
  </si>
  <si>
    <t>2D HELIPORTABLE SEISMIC SURVEY - TERTIARY CREEK</t>
  </si>
  <si>
    <t>2D SEISMIC PROGRAM - TERTIARY CREEK AREA</t>
  </si>
  <si>
    <t>LIARD RIVER TESTING PROGRAM PROPOSAL</t>
  </si>
  <si>
    <t>2D SEISMIC PROGRAM ON S. NAHANNI &amp; LIARD RIVERS</t>
  </si>
  <si>
    <t>REFLECTION SEISMIC SURVEY-CORMACK LAKE</t>
  </si>
  <si>
    <t>REFLECTION SEISMIC SURVEY-EAST LIARD</t>
  </si>
  <si>
    <t>REFLECTION SEISMIC SURVEY-TRAINOR LAKE</t>
  </si>
  <si>
    <t>SEISMIC SURVEY-KOTANEELEE,JACKFISH (SUMMER/WINTER)</t>
  </si>
  <si>
    <t>REFLECTION SURVEY-ISLAND RIVER</t>
  </si>
  <si>
    <t>REFLECTION SURVEY-TRAINOR LAKE</t>
  </si>
  <si>
    <t>SEISMIC SURVEY-SAWMILL (SUMMER/WINTER)</t>
  </si>
  <si>
    <t>REFLECTION SEISMIC SURVEY-LITTLE BEAR</t>
  </si>
  <si>
    <t>REFLECTION SEISMIC SURVEY-ARROWHEAD</t>
  </si>
  <si>
    <t>REFLECTION SURVEY-LITTLE BEAR</t>
  </si>
  <si>
    <t>REFLECTION REPORT-ARROWHEAD 1983</t>
  </si>
  <si>
    <t>REFLECTION SURVEY-ARROWHEAD 1982</t>
  </si>
  <si>
    <t>1996 HELIPORTABLE REFLECTION SEISMIC - KOTANEELEE</t>
  </si>
  <si>
    <t>1996 HELIPORTABLE SEISMIC - NORMAN WELLS</t>
  </si>
  <si>
    <t>1991 SEISMIC SURVEY; FORT LIARD AREA &amp; N.E. B.C.</t>
  </si>
  <si>
    <t>FORT GOOD HOPE 3D VIBROSEIS REFLECTION SURVEY</t>
  </si>
  <si>
    <t>1997 SEISMIC SURVEY - NORMAN WELLS</t>
  </si>
  <si>
    <t>MACKENZIE RIVER/NORMAN WELLS SEISMIC</t>
  </si>
  <si>
    <t>1999 2D SEISMIC SURVEY - DISCOVERY RIDGE</t>
  </si>
  <si>
    <t>1991 EXPERIMENTAL VIBROSEIS; NORMAN WELLS</t>
  </si>
  <si>
    <t>REFLECTION SEISMIC SURVEY-FORT NORMAN</t>
  </si>
  <si>
    <t>1998 VIBROSEIS SEISMIC - FT. NORMAN AREA</t>
  </si>
  <si>
    <t>GEOLOGICAL REPORT ON THE NORMAN-CARCAJOU BASIN AREA NWT</t>
  </si>
  <si>
    <t>REFLECTION SEISMIC SURVEY-NORMAN WELLS</t>
  </si>
  <si>
    <t xml:space="preserve">HUSKY SUMMIT CREEK,KEELE RIVER, EL397 2D SEISMIC 2005 </t>
  </si>
  <si>
    <t>2D SEISMIC SURVEY - FORT LIARD AREA</t>
  </si>
  <si>
    <t>1996 2-D SEISMIC SURVEY - LIARD AREA</t>
  </si>
  <si>
    <t>1995 REFLECTION SEISMIC - BOVIE LAKE AREA</t>
  </si>
  <si>
    <t>1995 REFLECTION SEISMIC - TROUT LAKE AREA</t>
  </si>
  <si>
    <t>1996 HELIPORTABLE SEISMIC - CHINKEH CREEK</t>
  </si>
  <si>
    <t>REFLECTION SEISMIC SURVEY-WEST CAMERON HILLS</t>
  </si>
  <si>
    <t>FT. LIARD 1997 SEISMIC SURVEY</t>
  </si>
  <si>
    <t>2D SEISMIC SURVEY - NORMAN WELLS AREA</t>
  </si>
  <si>
    <t>estimated</t>
  </si>
  <si>
    <t>REFLECTION SEISMIC SURVEY-TEDJI</t>
  </si>
  <si>
    <t>REFLECTION SEISMIC SURVEY-HORTON RIVER</t>
  </si>
  <si>
    <t>REFLECTION SEISMIC SURVEY-WRIGLEY</t>
  </si>
  <si>
    <t>REFLECTION SEISMIC SURVEY-ROND LAKE SOUTH</t>
  </si>
  <si>
    <t>GRAVITY-MAGNETIC SURVEY, WRIGLEY,N.W.T.</t>
  </si>
  <si>
    <t>REFLECTION SEISMIC SURVEY-ROND LAKE</t>
  </si>
  <si>
    <t>REFLECTION SURVEY-DAHADINNI</t>
  </si>
  <si>
    <t>REFLECTION SURVEY-COLVILLE</t>
  </si>
  <si>
    <t>REFLECTION SURVEY-TEDJI</t>
  </si>
  <si>
    <t>SEISMIC EVALUATION-COLVILLE HILLS</t>
  </si>
  <si>
    <t>EXPLOR DATA DELINE DISTRICT 2D SEISMIC 2006</t>
  </si>
  <si>
    <t>MUSKEG SOUTH WINTER 2D SEISMIC ENCANA CORP</t>
  </si>
  <si>
    <t>2D SEISMIC NORMANWELLS TO GREAT BEAR LAKE</t>
  </si>
  <si>
    <t>2D REGIONAL SEISMIC - TULITA/DELINE WINTER ROAD</t>
  </si>
  <si>
    <t>2D SEISMIC LIARD RANGE</t>
  </si>
  <si>
    <t>2D REGIONAL SEISMIC - COLVILLE LAKE WINTER ROAD</t>
  </si>
  <si>
    <t>2D WINTER SEISMIC - NAHANNI BUTTE/FT. LIARD</t>
  </si>
  <si>
    <t>2001 SUMMER HELIPORTABLE SEISMIC - FORT LIARD</t>
  </si>
  <si>
    <t>HELIPORTABLE SEISMIC SUMMER 2000 - FORT LIARD</t>
  </si>
  <si>
    <t>2D SUMMER SEISMIC - FORT LIARD</t>
  </si>
  <si>
    <t>WINTER SEISMIC - FORT LIARD</t>
  </si>
  <si>
    <t>HELIPORTABLE 3D SEISMIC SUMMER 2000 - FORT LIARD</t>
  </si>
  <si>
    <t>3D SEISMIC SURVEY - BOVIE LAKE AREA</t>
  </si>
  <si>
    <t>WINTER 2000 VIBROSEIS SEISMIC - FORT LIARD AREA</t>
  </si>
  <si>
    <t>WINTER 2000 2D VIBROSEIS-FT. LIARD (FOR PARAMOUNT)</t>
  </si>
  <si>
    <t>SUMMER HELIPORTABLE SEISMIC - FT. LIARD</t>
  </si>
  <si>
    <t>WINTER SEISMIC (2000) - FORT LIARD</t>
  </si>
  <si>
    <t>2D HELIPORTABLE SEISMIC - LIARD AREA</t>
  </si>
  <si>
    <t>2D SEISMIC SURVEY - COLVILLE HILLS AREA</t>
  </si>
  <si>
    <t>2D HELIPORTABLE SEISMIC - FORT LIARD (FOR RANGER)</t>
  </si>
  <si>
    <t>GRANDVIEW 2 D SEISMIC</t>
  </si>
  <si>
    <t>2D SEISMIC - TREE RIVER AREA</t>
  </si>
  <si>
    <t>1997/98 VIBROSEIS SEISMIC - NORMAN WELLS</t>
  </si>
  <si>
    <t>1999 2D SEISMIC SURVEY - MIRROR LAKE</t>
  </si>
  <si>
    <t>3D SEISMIC SURVEY - EL363 - FORT LIARD AREA</t>
  </si>
  <si>
    <t>2D HELIPORTABLE SEISMIC BETA PROJECT FT. LIARD NWT</t>
  </si>
  <si>
    <t>2D HELIPORTABLE SEISMIC HIGHWAY  FT. LIARD NWT</t>
  </si>
  <si>
    <t>2D/3D SEISMIC SURVEY -SOUTH OF MOUNT FLETT</t>
  </si>
  <si>
    <t>HELIPORTABLE 2D SEISMIC - FORT LIARD AREA</t>
  </si>
  <si>
    <t>2D HELIPORTABLE SEISMIC - FORT LIARD AREA</t>
  </si>
  <si>
    <t>2D SEISMIC PROSPECT - NORMAN WELLS</t>
  </si>
  <si>
    <t>2D DATA ACQUISITION - FISHERMAN LK TO SAWMILL MTS.</t>
  </si>
  <si>
    <t>FORT NORMAN REFLECTION SEISMIC SURVEY</t>
  </si>
  <si>
    <t>1987 SURFACE GRAVITY PROGRAM (1900 STNS)</t>
  </si>
  <si>
    <t>1987 WOOD BUFFALO N.W.T. SEISMIC SURVEY</t>
  </si>
  <si>
    <t>EXPLORATION REPORT-WEST CAMERON HILLS 1983</t>
  </si>
  <si>
    <t>EXPLORATION REPORT-CAMERON HILLS 1982</t>
  </si>
  <si>
    <t>SEISMIC SURVEY CAMERON HILLS</t>
  </si>
  <si>
    <t>2D HELIPORTABLE SEISMIC-SAWMILL/MT.FLETT- PROVERBS</t>
  </si>
  <si>
    <t>2D HELIPORTABLE SEISMIC - NAZARETH</t>
  </si>
  <si>
    <t>3D GEOPHYSICAL OPERATION - FRANKLIN &amp; LIARD MTNS.</t>
  </si>
  <si>
    <t>2D HELIPORTABLE SEISMIC - FRANKLIN MTN. AREA</t>
  </si>
  <si>
    <t>2D HELIPORTABLE SEISMIC - FLETT CK/KOTANEELEE</t>
  </si>
  <si>
    <t>3D HELIPORTABLE SEISMIC - FRANKLIN MOUNTAIN AREA</t>
  </si>
  <si>
    <t>SEISMIC REFLECTION SURVEY; FORT NORMAN AREA</t>
  </si>
  <si>
    <t>FT GOOD HOPE - 3000% REFLECTION SEISMIC PROGRAM</t>
  </si>
  <si>
    <t>FORT GOOD HOPE REFLECTION SEISMIC PROGRAM</t>
  </si>
  <si>
    <t>CHEVRON - FT. GOOD HOPE GRAVITY SURVEY</t>
  </si>
  <si>
    <t>2641 STN GRAVITY SURVEY;FT. GOOD HOPE,FAWN LAKE</t>
  </si>
  <si>
    <t>6742 STN GRAVITY SURVEY;FT.GOOD HOPE (FROM 1987)</t>
  </si>
  <si>
    <t>436 STN GRAVITY SURVEY;FT.GOOD HOPE (CONT'D 1988)</t>
  </si>
  <si>
    <t>1998 HELIPORTABLE SEISMIC - FORT LIARD</t>
  </si>
  <si>
    <t>HELIPORTABLE SEISMIC - FORT LIARD AREA</t>
  </si>
  <si>
    <t>HELIPORTABLE SEISMIC - FORT LIARD</t>
  </si>
  <si>
    <t>1998 VIBROSEIS SEISMIC - FORT LIARD AREA</t>
  </si>
  <si>
    <t>1997 FT. LIARD 3D SEISMIC</t>
  </si>
  <si>
    <t>1997 FT. LIARD / FLETT 2D HELIPORTABLE SEISMIC</t>
  </si>
  <si>
    <t>1997 NON-PROPRIETARY VIBROSEIS - FT. LIARD</t>
  </si>
  <si>
    <t>1996 HELIPORTABLE SEISMIC - FORT LIARD, NWT/YUKON</t>
  </si>
  <si>
    <t>1997 PROPRIETARY VIBROSEIS - FT. LIARD</t>
  </si>
  <si>
    <t>1996 SEISMIC SURVEY - NORMAN WELLS/FT. NORMAN</t>
  </si>
  <si>
    <t>1996 FT. LIARD SEISMIC</t>
  </si>
  <si>
    <t>1996 FT. LIARD - TROUT LAKE SEISMIC</t>
  </si>
  <si>
    <t>1995 HELIPORTABLE SEISMIC - LIARD AREA</t>
  </si>
  <si>
    <t>1995 HELIPORTABLE SEISMIC - KOTANEELEE</t>
  </si>
  <si>
    <t>1994/95 FORT LIARD SEISMIC SURVEY</t>
  </si>
  <si>
    <t>1995 VIBROSEIS SURVEY - NETLA AREA</t>
  </si>
  <si>
    <t>FORT GOOD HOPE SEISMIC</t>
  </si>
  <si>
    <t>MANITOU LAKE ELECTROMAGNETIC SURVEY</t>
  </si>
  <si>
    <t>HUME RIVER ELECTROMAGNETIC SURVEY</t>
  </si>
  <si>
    <t>HELIPORTABLE 2D SEISMIC PROGRAM - TURTON LAKE</t>
  </si>
  <si>
    <t>RECONNAISANCE 2D SEISMIC - LAC MAUNOIR</t>
  </si>
  <si>
    <t>KEELE 2000 SEISMIC - STEWART LAKE/TATE LAKE</t>
  </si>
  <si>
    <t>2D HELIPORTABLE SEISMIC - NAHANNI BUTTE AREA</t>
  </si>
  <si>
    <t>2D/3D SEISMIC - FORT LIARD AREA</t>
  </si>
  <si>
    <t>2D REFLECTION SEISMIC - WRIGLEY AREA</t>
  </si>
  <si>
    <t>withdrawn</t>
  </si>
  <si>
    <t>2D SEISMIC SURVEY - CARCAJOU REEF</t>
  </si>
  <si>
    <t>2D SEISMIC SURVEY - KEELE ARCH</t>
  </si>
  <si>
    <t>1999 2D SEISMIC SURVEY - FORT LIARD AREA</t>
  </si>
  <si>
    <t>SEISMIC REFLECTION: FORT GOOD HOPE</t>
  </si>
  <si>
    <t>HUSKY SUMMIT CREEK AEROGRAVITY SURVEY 2005</t>
  </si>
  <si>
    <t>HYDROCARBON SURVEY; GEO-RADIATION</t>
  </si>
  <si>
    <t>FORT LIARD / NAHANNI BUTTE AIRBORNE GRAVITY</t>
  </si>
  <si>
    <t>DEVON SAHTU AERIAL GRAVITY SURVEY 2005</t>
  </si>
  <si>
    <t>EXPLOR DATA DELINE GRAVITY SURVEY 2006</t>
  </si>
  <si>
    <t>FT. GOOD HOPE ELECTRO-MAGNETIC SURVEY</t>
  </si>
  <si>
    <t>1996 REPROCESSING &amp; INTERPRETATION - FT. LIARD</t>
  </si>
  <si>
    <t>DATA PURCHASE - FORT LIARD AREA</t>
  </si>
  <si>
    <t>1995/96 REPROCESSING &amp; INTERPRETATION - NETLA</t>
  </si>
  <si>
    <t>PURCHASE/REPROCESS SEISMIC DATA - FT. NORMAN</t>
  </si>
  <si>
    <t>no location information</t>
  </si>
  <si>
    <t>REPROCESSING OF 1969 AMOCO DATA</t>
  </si>
  <si>
    <t>MACKAY 2D DATA PURCHASE &amp; REPROCESSING</t>
  </si>
  <si>
    <t>HUNT OIL PURCHASE &amp; REPROCESS OF MACKENZIE DATA 2007</t>
  </si>
  <si>
    <t>SEISMIC PURCHASE - NORMAN WELLS AREA</t>
  </si>
  <si>
    <t>2D SEISMIC PURCHASE &amp; REPROCESSING - CMV</t>
  </si>
  <si>
    <t>PURCHASE/REPROCESSING SEISMIC - CMV</t>
  </si>
  <si>
    <t>DATA PURCHASE - FORT NORMAN AREA</t>
  </si>
  <si>
    <t>2D SEISMIC REPROCESSING - KEELE ARCH</t>
  </si>
  <si>
    <t>PURCHASE OF 9229-S40-1P</t>
  </si>
  <si>
    <t>REPROCESSING SEISMIC DATA - C. MACKENZIE VALLEY</t>
  </si>
  <si>
    <t>HUSKY SUMMIT REDSTONE 2D SEISMIC 2006</t>
  </si>
  <si>
    <t>MGM 2D SEISMIC SURVEY KELLY LAKE NORTH NWT 2008</t>
  </si>
  <si>
    <t>TALISMAN GREAT BEAR PLAINS 2D SEISMIC 2006</t>
  </si>
  <si>
    <t>KODIAK 2D SEISMIC LITTLE CHICAGO, GRANDVIEW AREA OF NWT 2008</t>
  </si>
  <si>
    <t>KODIAK 2D SEISMIC GRANDVIEW AREA OF NWT 2006</t>
  </si>
  <si>
    <t>EXPLOR 2D SEISMIC SURVEY COLVILLE LAKE AREA NWT 2008</t>
  </si>
  <si>
    <t>BG 2D Heli-portable Seismic Survey Colville Hills 2007</t>
  </si>
  <si>
    <t>PARAMOUNT LONG LINE GRAVITY SURVEY KELLY LAKE NWT 2006</t>
  </si>
  <si>
    <t>no final report</t>
  </si>
  <si>
    <t>MGM LONG LINE GRAVITY SURVEY KELLY LAKE NWT 2007</t>
  </si>
  <si>
    <t>MGM GRAVITY SURVEY KELLY LAKE NORTH NWT 2008</t>
  </si>
  <si>
    <t>MGM LONG LINE GRAVITY SURVEY GREAT BEAR RIVER NWT 2007</t>
  </si>
  <si>
    <t>KODIAK GRAVITY SURVEY LITTLE CHICAGO, GRANDVIEW AREA OF NWT 2008</t>
  </si>
  <si>
    <t>KODIAK GRAVITY SURVEY GRANDVIEW AREA OF NWT 2007</t>
  </si>
  <si>
    <t>HUSKY AIRBORNE GRAVITY SURVEY SUMMIT REDSTONE SAHTU REGION 2006</t>
  </si>
  <si>
    <t>TALISMAN HIGH RES AEROMAGNETIC SURVEY GREAT BEAR PLAIN 2007</t>
  </si>
  <si>
    <t>DEVON LONG LINE GRAVITY SURVEY SAHTU NWT 2007</t>
  </si>
  <si>
    <t>DEVON SAHTU GRAVITY SURVEY 2006</t>
  </si>
  <si>
    <t>AEROMAGNETIC SURVEY - NAHANNI BUTTE AREA</t>
  </si>
  <si>
    <t>AEROMAGNETIC SURVEY - FORT NORMAN AREA</t>
  </si>
  <si>
    <t>PURCHASE OF AEROMAGNETIC SURVEY - LIARD AREA</t>
  </si>
  <si>
    <t>AEROMAGNETIC SURVEY - LIARD AREA</t>
  </si>
  <si>
    <t>AEROMAGNETIC SURVEY - SOUTHERN TERRITORIES</t>
  </si>
  <si>
    <t>SEISMIC SURVEY IN MUSTARD LAKE NWT AREA</t>
  </si>
  <si>
    <t>AEROMAGNETIC SURVEY</t>
  </si>
  <si>
    <t>NORTHCOR 1988 AEROMAG SURVEY - SOUTHERN NWT</t>
  </si>
  <si>
    <t>AEROMAG GRADIOMETER &amp; REMOTE SENSING (CONT IN 1988</t>
  </si>
  <si>
    <t>AIRBORNE GEOPHYSICAL SURVEY - LIARD AREA</t>
  </si>
  <si>
    <t>1996 AEROMAGNETIC SURVEY - FORT LIARD, NWT</t>
  </si>
  <si>
    <t>1995/96 AEROMAGNETIC SURVEY - S. NWT/YUKON</t>
  </si>
  <si>
    <t>AEROMAGNETIC SURVEY - SOUTHWEST NWT</t>
  </si>
  <si>
    <t>AEROMAGNETIC SURVEY - GREAT SLAVE LAKE AREA</t>
  </si>
  <si>
    <t>AEROMAG SURVEY -FT. GOOD HOPE/CARCAJOU - KEELE R.</t>
  </si>
  <si>
    <t>EXPLOR DATA 2D HELI-PORTABLE SEISMIC LABICHE NWT &amp; YUKON 2006</t>
  </si>
  <si>
    <t>1985 - GEOLOGICAL REPORT</t>
  </si>
  <si>
    <t>REFLECTION SEISMIC SURVEY-LIARD</t>
  </si>
  <si>
    <t>GEOPHYSICAL EVALUATION KILEKALE LAKE NWT</t>
  </si>
  <si>
    <t>SEISMIC SURVEY BEAVER RIVER YT</t>
  </si>
  <si>
    <t>GEOLOGY LIARD RIVER-MACKENZIE MOUNTAIN NWT</t>
  </si>
  <si>
    <t>SEISMIC SURVEY NOMAC NWT</t>
  </si>
  <si>
    <t>SEISMIC SURVEY TIEDA LOON NWT</t>
  </si>
  <si>
    <t>SEISMIC SURVEY ONTARATUE NWT</t>
  </si>
  <si>
    <t>SEISMIC SURVEY FORT NORMAN NWT</t>
  </si>
  <si>
    <t>SEISMIC SURVEY LITTLE BEAR RIVER NWT</t>
  </si>
  <si>
    <t>INVESTIGATION OUTCROPS-CORES-SUMMARY SLAVE POINT</t>
  </si>
  <si>
    <t>SEISMIC SURVEY; COLVILLE LAKE</t>
  </si>
  <si>
    <t>SEISMIC SURVEY COLVILLE LAKE NWT PHASE III</t>
  </si>
  <si>
    <t>SEISMIC SURVEY COLVILLE LAKE-PHASE I &amp; II-NWT</t>
  </si>
  <si>
    <t>SEISMIC SURVEY MACKENZIE PLAINS-EAST MACKAY NWT</t>
  </si>
  <si>
    <t>AIRBORNE GEOPHYSICAL SURVEY FORT NORMAN NWT</t>
  </si>
  <si>
    <t>LETTERS RE:EXPLORATION BUDGET-TROUT/TATHLINA</t>
  </si>
  <si>
    <t>three separate areas</t>
  </si>
  <si>
    <t>AIRBORNE GEOPHYSICAL SURVEY-DISTRICT MACKENZIE NWT</t>
  </si>
  <si>
    <t>REGIONAL GEOLOGY NORTHWEST TERRITORIES&amp;YUKON</t>
  </si>
  <si>
    <t>SEISMIC SURVEY ARCTIC RED RIVER NWT</t>
  </si>
  <si>
    <t>SEISMIC SURVEY TROUT LAKE NWT</t>
  </si>
  <si>
    <t>LOWER MACKENZIE RIVER MAPS ONLY</t>
  </si>
  <si>
    <t>SEISMIC SURVEY TRAINOR LAKE NWT</t>
  </si>
  <si>
    <t>GEOLOGY TROUT LAKE-CELIBETA AREA NWT</t>
  </si>
  <si>
    <t>SEISMOGRAPH SURVEY PEEL PLATEAU AREA Y.NWT</t>
  </si>
  <si>
    <t>two separate areas</t>
  </si>
  <si>
    <t>SEISMIC SURVEY:WEST CAMERON</t>
  </si>
  <si>
    <t>GRAVITY&amp;MAGNETIC SURVEY E BULMER LAKE-GREAT SLAVE</t>
  </si>
  <si>
    <t>INTERPRETATION MAGNETOMETER-GRADIOMETER RAE&amp;KELLER</t>
  </si>
  <si>
    <t>Keller Lake area</t>
  </si>
  <si>
    <t>Rae Lake area</t>
  </si>
  <si>
    <t>GEOLOGY NORTH NAHANNI-ROOT RIVER YT&amp;NWT</t>
  </si>
  <si>
    <t>DETAIL GRAVITY SURVEY-KELLER LAKE-NWT</t>
  </si>
  <si>
    <t>DETAILED GRAVITY SURVEY-KELLER LAKE-NWT</t>
  </si>
  <si>
    <t>SEISMOGRAPH SURVEY-GREAT BEAR LAKE-NWT</t>
  </si>
  <si>
    <t>FRACTURE ANALYSIS-COLVILLE LAKE-NWT</t>
  </si>
  <si>
    <t>SEISMOGRAPH SURVEY WILLOW LAKE NWT</t>
  </si>
  <si>
    <t>STRUCTURAL &amp; STRATIGRAPHIC-FT NORMAN-FRANKLIN MTNS</t>
  </si>
  <si>
    <t>North Fort Norman Block</t>
  </si>
  <si>
    <t>Wrigley Block</t>
  </si>
  <si>
    <t>South Fort Norman Block</t>
  </si>
  <si>
    <t>GRAVITY SURVEY-LABICHE RIVER-NAHANNI-NWT-YT</t>
  </si>
  <si>
    <t>REFLECTION SEISMOGRAPH SURVEY-GREAT BEAR LAKE</t>
  </si>
  <si>
    <t>GRAVITY SURVEY-BLACKWATER LAKE-NWT</t>
  </si>
  <si>
    <t>PHOTOGEOLOGIC EVALUATION-MACKENZIE PLAIN</t>
  </si>
  <si>
    <t>GENERAL GEOLOGY &amp; FRACTURE ANALYSIS-FT SIMPSON</t>
  </si>
  <si>
    <t>SEISMIC EVALUATION-BLACKWATER AREA-NWT</t>
  </si>
  <si>
    <t>GEOLOGY&amp;FRACTURE ANALYSIS; PERMIT 4694 NWT</t>
  </si>
  <si>
    <t>SEISMIC INTERPRETATION-NAHANNI AREA NWT</t>
  </si>
  <si>
    <t>GENERAL GEOLOGY-FRACTURE ANALYSIS-PERMIT 4875</t>
  </si>
  <si>
    <t>SEISMIC REPORT-WELDON CREEK AREA-NWT</t>
  </si>
  <si>
    <t>SEISMIC SURVEY-MILLS LAKE NWT</t>
  </si>
  <si>
    <t>SEISMIC REPORT; RABBIT LAKE NWT</t>
  </si>
  <si>
    <t>GAS MAPPING SURVEY-MILLS LAKE NWT</t>
  </si>
  <si>
    <t>SURFACE MAPPING-BRACHIOPOD-CRINOID COUNT-MILLS L.</t>
  </si>
  <si>
    <t>GEOL-GEOMORPH-FRACTURE ANALYSIS; HART RIVER NWT</t>
  </si>
  <si>
    <t>GEOL-GEOMORPH-FRACTURE ANALYSIS; BELL RIVER NWT</t>
  </si>
  <si>
    <t>GEOL-GEOMORPH-FRACTURE ANALYSIS; PEEL PLATEAU NWT</t>
  </si>
  <si>
    <t>EVALUATION OF THE CAMSELL PROJECT NWT (GEOQUEST)</t>
  </si>
  <si>
    <t>EVALUATION OF THE JEAN-MARIE PROJECT (GEOQUEST)</t>
  </si>
  <si>
    <t>EVALUATION OF THE REDSTONE PROJECT NWT (GEOQUEST)</t>
  </si>
  <si>
    <t>EVALUATION TO THE WILLOWLAKE PROJECT (GEOQUEST)</t>
  </si>
  <si>
    <t>GEOLOGY,GEOMORPH.,FRACTURE ANALYSIS,TEDJI LAKE NWT</t>
  </si>
  <si>
    <t>EVALUATION OF THE HORN PLATEAU REEF PROJECT NWT</t>
  </si>
  <si>
    <t>EVALUATION OF THE PROVIDENCE PROJECT (GEOQUEST)</t>
  </si>
  <si>
    <t>GEOL-GEOMORPH-FRACTURE ANALYSIS; NORMAN WELLS NWT</t>
  </si>
  <si>
    <t>GEOL-GEOMORPH-FRACTURE ANALYSIS; FT NORMAN NWT</t>
  </si>
  <si>
    <t>GEOL-GEOMORPH-FRACTURE ANALYSIS; CAMSELL BEND NWT</t>
  </si>
  <si>
    <t>REFLECTION SEISMIC SURVEY-COLVILLE LAKE NWT</t>
  </si>
  <si>
    <t>SEISMIC REPORT; LAC MAUNOIR NWT</t>
  </si>
  <si>
    <t>AEROMAGNETIC SURVEY; NAHANNI NWT</t>
  </si>
  <si>
    <t>SEISMIC RECORD SECTIONS-COLVILLE LAKE</t>
  </si>
  <si>
    <t>SEISMIC REPORT TRAINOR LAKE</t>
  </si>
  <si>
    <t>rough guess - only SW corner noted</t>
  </si>
  <si>
    <t>GEOL-GEOMORPH FRACTURE ANALYSIS; LAC BELOT NWT</t>
  </si>
  <si>
    <t>SEISMIC RECORD SECTIONS</t>
  </si>
  <si>
    <t>SEISMIC SURVEY; FT SIMPSON NWT</t>
  </si>
  <si>
    <t>GEOL-GEOMORPH FRACTURE ANALYSIS; GREAT BEAR LAKE</t>
  </si>
  <si>
    <t>GEOL-GEOMORPH-FRACTURE ANALYSIS; LAC BELOT NWT</t>
  </si>
  <si>
    <t>GEOL-GEOMORPH-FRACTURE ANALYSIS; LAC TACHE NWT</t>
  </si>
  <si>
    <t>GEOL-GEOMORPH-FRACTURE ANALYSIS; GREAT BEAR LAKE</t>
  </si>
  <si>
    <t>SEISMIC&amp;GRAVITY SURVEY-HORN MTS NWT</t>
  </si>
  <si>
    <t>SEISMIC SURVEY; HORN MTS NWT</t>
  </si>
  <si>
    <t>AIRBORNE GEOPHYSICAL SURVEY; NAHANNI-WOOD BUFFALO</t>
  </si>
  <si>
    <t>MICROGRAVITY SURVEY; HORN PLATEAU NWT</t>
  </si>
  <si>
    <t>PHOTOGEOLOGY STUDY; PINE POINT NYARLING NWT</t>
  </si>
  <si>
    <t>SEISMIC&amp;GRAVITY SURVEY; HORN MTS NWT</t>
  </si>
  <si>
    <t>GEOLOGY TERRAIN&amp;ACCESSIBILITY</t>
  </si>
  <si>
    <t>STRUCTURE &amp; STRATIGRAPHY-MACKENZIE BASIN-YT-NWT</t>
  </si>
  <si>
    <t>SEISMIC REPORT-FORT PROVIDENCE-NWT</t>
  </si>
  <si>
    <t>GEOLOGY REPORT TEST DRILLING LITTLE BUFFALO R.</t>
  </si>
  <si>
    <t>GRAVITY SURVEY-CLOVERLEAF-NWT</t>
  </si>
  <si>
    <t>GEOLOGY EVALUATION; KELLER, MAUNOIR PERMITS NWT</t>
  </si>
  <si>
    <t>GEOLOGY REPORT; NORMAN WELLS NWT</t>
  </si>
  <si>
    <t>GRAVITY SURVEY-BRACKETT LAKE-NWT</t>
  </si>
  <si>
    <t>SEISMIC REFLECTION SURVEY-ANTOINE LAKE-NWT</t>
  </si>
  <si>
    <t>SEISMIC REFLECTION SURVEY-ROOT RIVER NWT.</t>
  </si>
  <si>
    <t>SEISMIC REFLECTION&amp;GRAVITY-BRACKETT LAKE</t>
  </si>
  <si>
    <t>PHOTOGEOLOGY-RICHARDSON MTS NWT</t>
  </si>
  <si>
    <t>PHOTOGEOLOGY &amp; MORPHOLOGY - HARE INDIAN PERMITS</t>
  </si>
  <si>
    <t>SEISMIC REFLECTION SURVEY-BRACKETT LAKE-NWT</t>
  </si>
  <si>
    <t>REFLECTION SEISMOGRAPH SURVEY-MARTIN HOUSE NWT</t>
  </si>
  <si>
    <t>SEISMOGRAPH SURVEY-ARCTIC RED RIVER-NWT</t>
  </si>
  <si>
    <t>REFLECTION SEISMOGRAPH-TATHLINA AREA-NWT.</t>
  </si>
  <si>
    <t>REFLECTION SEISMIC SURVEY-TRAINOR LAKE NWT</t>
  </si>
  <si>
    <t>REFLECTION SEISMIC; HIGHLAND LAKE AREA</t>
  </si>
  <si>
    <t>STRUCTURAL GEOLOGY-NORMAN WELLS-FORT NORMAN</t>
  </si>
  <si>
    <t>REFRACTION SEISMIC SURVEY-TWISTED MTN-NWT.</t>
  </si>
  <si>
    <t>REFRACTION SEISMIC SURVEY-CARLSON LAKE NWT.</t>
  </si>
  <si>
    <t>REFLECTION SEISMIC SURVEY-TATHLINA AREA-NWT.</t>
  </si>
  <si>
    <t>REFLECTION SEISMIC-CARLSON LAKE&amp;CAMSELL BEND</t>
  </si>
  <si>
    <t>REFLECTION SEISMOGRAPH-TWISTED MOUNTAIN-NWT</t>
  </si>
  <si>
    <t>REFLECTION SEISMIC SURVEY-TATHLINA/TRAINOR LAKE</t>
  </si>
  <si>
    <t>AREAL GEOLOGY&amp;STRUCTURE INTERP.-TWISTED MTS NWT</t>
  </si>
  <si>
    <t>GRAVITY SURVEY-LAC TACHE AREA-NWT</t>
  </si>
  <si>
    <t>GEOLOGICAL TRAVERSES-CARLSON LAKE-NWT</t>
  </si>
  <si>
    <t>GRAVITY SURVEY-LAC STE THERESE AREA-NWT.</t>
  </si>
  <si>
    <t>GEOLOGICAL CONCLUSIONS-PERMITS 5050-5055</t>
  </si>
  <si>
    <t>AERIAL MAGNETIC SURVEY-LAC STE-THERESE AREA</t>
  </si>
  <si>
    <t>GROUND MAGNETIC SURVEY-LAC TACHE AREA-NWT.</t>
  </si>
  <si>
    <t>GENERAL GEOLOGY&amp;FRACTURE ANALYSIS PERMIT 5070</t>
  </si>
  <si>
    <t>GENERAL GEOLOGY&amp;FRACTURE ANALYSIS PERMIT 5069</t>
  </si>
  <si>
    <t>GENERAL GEOLOGY&amp;FRACTURE ANALYSIS PERMIT 5073</t>
  </si>
  <si>
    <t>GENERAL GEOLOGY&amp;FRACTURE ANALYSIS PERMIT 5051</t>
  </si>
  <si>
    <t>GENERAL GEOLOGY&amp;FRACTURE ANALYSIS PERMIT 5053</t>
  </si>
  <si>
    <t>GRAVITY SURVEY-KELLER LAKE NWT.</t>
  </si>
  <si>
    <t>GRAVITY SURVEY-PINE POINT AREA-NWT.</t>
  </si>
  <si>
    <t>MAGNETOMETER SURVEY-PINE POINT AREA</t>
  </si>
  <si>
    <t>GEOL-GEOMORPH-FRACT-ANAL LAC TACHE NWT</t>
  </si>
  <si>
    <t>SEISMIC&amp;GRAVITY SURVEY;LABICHE RIVER AREA NWT</t>
  </si>
  <si>
    <t>GENERAL GEOLOGY&amp;FRACTURE ANALYSIS PERMIT 4737</t>
  </si>
  <si>
    <t>SEISMIC SURVEY FT SIMPSON AREA NWT</t>
  </si>
  <si>
    <t>SEISMIC SURVEY-WEST TATHLINA AREA-NWT</t>
  </si>
  <si>
    <t>GEOL-GEOMORPH-FRACT-ANAL AUBRY LAKE NWT</t>
  </si>
  <si>
    <t>SEISMIC &amp; GRAVITY SURVEY-LABICHE RIVER AREA NWT</t>
  </si>
  <si>
    <t>REPORT ON NWT PROPERTIES- MILLS LAKE AREA</t>
  </si>
  <si>
    <t>STRATIGRAPHY OF THE NORTHERN DISTRICT MACKENZIE</t>
  </si>
  <si>
    <t>NOTES 1968 FIELD SEASON-W GREAT SLAVE L</t>
  </si>
  <si>
    <t>GEOLOGY; INTERIOR PL-MACKENZIE DIST&amp;YUKON</t>
  </si>
  <si>
    <t>SUPPLEMENTARY SEISMIC REPORT; GREAT BEAR LAKE</t>
  </si>
  <si>
    <t>SEISMIC SURVEY-NORMAN PROSPECT-NWT</t>
  </si>
  <si>
    <t>SEISMIC SURVEY-NORMAN AREA NWT</t>
  </si>
  <si>
    <t>GEOLOGY PEEL PLATEAU YT</t>
  </si>
  <si>
    <t>PRELIMINARY EVALUATION&amp;RECOMMENDATIONS YT&amp;NWT</t>
  </si>
  <si>
    <t>SEISMIC-KEITH &amp; MCVICAR ARMS-GREAT BEAR LAKE</t>
  </si>
  <si>
    <t>SEISMOGRAPH DATA-GREAT SLAVE LAKE AREA</t>
  </si>
  <si>
    <t>GEOLOGY SOUTHERN NORTHWEST TERRITORIES</t>
  </si>
  <si>
    <t>GEOLOGY PORCUPINE PLAINS-OLD CROW NWT</t>
  </si>
  <si>
    <t>GEOLOGY MACKENZIE-BEAUFORT BASIN YT&amp;NWT</t>
  </si>
  <si>
    <t>GEOLOGY PEEL-PORCUPINE PLATEAUS YT&amp;NWT</t>
  </si>
  <si>
    <t>GEOLOGIC REPORT ON THE MACKENZIE PLAIN AREA</t>
  </si>
  <si>
    <t>GEOLOGY HORN PLATEAU-FORT PROVIDENCE NWT</t>
  </si>
  <si>
    <t>Report on the Geology of the Mahony Lake - Fort Franklin Area</t>
  </si>
  <si>
    <t>GEOLOGY DAHADINNI RIVER-NORMAN WELLS-FT NORMAN NWT</t>
  </si>
  <si>
    <t>N. Richardson Mountains</t>
  </si>
  <si>
    <t>Canyon Creek</t>
  </si>
  <si>
    <t>Norman Wells-Fort Norman</t>
  </si>
  <si>
    <t>Dahadinni River</t>
  </si>
  <si>
    <t>GEOLOGY BACK RIVER NWT</t>
  </si>
  <si>
    <t>REGIONAL GEOLOGY MACKENZIE BASIN AREA</t>
  </si>
  <si>
    <t>GEOLOGY MACKENZIE-MOUNTAIN RIVERS&amp;CARCAJOU NWT</t>
  </si>
  <si>
    <t>GEOLOGY PEEL RIVER-RICHARDSON MOUNTAINS NWT</t>
  </si>
  <si>
    <t>Lac a Jacques</t>
  </si>
  <si>
    <t>Tchaneta River</t>
  </si>
  <si>
    <t>GEOLOGICAL RECONNAISSANCE FORT PROVIDENCE NWT</t>
  </si>
  <si>
    <t>GEOLOGY WRIGLEY AREA NWT</t>
  </si>
  <si>
    <t>PRELIM EVAL OF OIL POTENTIAL, GREAT SLAVE LAKE</t>
  </si>
  <si>
    <t>GEOLOGY FORT PROVIDENCE NWT</t>
  </si>
  <si>
    <t>GEOLOGY OF PERMIT 1433,MACKENZIE DELTA AREA</t>
  </si>
  <si>
    <t>GEOLOGY LOON LAKE AREA NWT</t>
  </si>
  <si>
    <t>INTERPRETATION AEROMAGNETIC SURVEY BLOCK 1 NWT</t>
  </si>
  <si>
    <t>Block 2</t>
  </si>
  <si>
    <t>portion of Block 1</t>
  </si>
  <si>
    <t>INTERPRETATION AEROMAGNETIC MILLS LAKE NWT</t>
  </si>
  <si>
    <t>GEOLOGY ONTARATUE RIVER-CAMPBELL LAKE-DAHADINNI</t>
  </si>
  <si>
    <t>Ontaratue River-Campbell Lake</t>
  </si>
  <si>
    <t>GEOLOGY FORT WRIGLEY-MACKENZIE RIVER NWT</t>
  </si>
  <si>
    <t>GEOLOGY; PEEL PLATEAU-FT MCPHERSON YT&amp;NWT</t>
  </si>
  <si>
    <t>GEOLOGY; OLD CROW-BABBAGE-BLOW RIVERS YT&amp;NWT</t>
  </si>
  <si>
    <t>ETUDE GRAVIMETRIQUE ANDERSON PLAIN</t>
  </si>
  <si>
    <t>GEOLOGY FORT PROVIDENCE-KEELE RIVER NWT</t>
  </si>
  <si>
    <t>GEOLOGY; N NAHANNI R-CAMSELL BEND YT&amp;NWT</t>
  </si>
  <si>
    <t>GEOLOGY; TURNER MT-NAHANNI BUTTE-LIARD BASIN</t>
  </si>
  <si>
    <t>MIDDLE DEVONIAN OUTCROP STUDY S YUKON&amp;NWT</t>
  </si>
  <si>
    <t>GEOLOGY OLD CROW-PORCUPINE PLAIN YT&amp;NWT</t>
  </si>
  <si>
    <t>GEOLOGY MACKENZIE RIVER-PEEL PLATEAU YT&amp;NWT</t>
  </si>
  <si>
    <t>GEOLOGICAL REPORT - HAY RIVER AREA</t>
  </si>
  <si>
    <t>GEOLOGY PEEL RIVER AREA YT</t>
  </si>
  <si>
    <t>GEOLOGY PEEL PLATEAU-FORT MCPHERSON-NWT</t>
  </si>
  <si>
    <t>GEOLOGY GREAT SLAVE LAKE-LIARD RIVER NWT</t>
  </si>
  <si>
    <t>GEOLOGY; FT PROVIDENCE-GREAT SLAVE LAKE NWT</t>
  </si>
  <si>
    <t>SEISMIC RECORD SECTIONS -KOTANEELEE AREA</t>
  </si>
  <si>
    <t>AERIAL SCINTILOMETER; MACKENZIE R NWT</t>
  </si>
  <si>
    <t>AERIAL SURVEY; PEEL R-FT MCPHERSON NWT</t>
  </si>
  <si>
    <t>GEOLOGICAL REPORT PEEL PLATEAU NWT</t>
  </si>
  <si>
    <t>SEISMIC SURVEY FORT MCPHERSON NWT</t>
  </si>
  <si>
    <t>SEISMIC REPORT; TETCHO LAKE NWT</t>
  </si>
  <si>
    <t>GEOLOGY FORT NORMAN NWT</t>
  </si>
  <si>
    <t>GEOLOGY; EAGLE PLAINS NWT</t>
  </si>
  <si>
    <t>AEROMAGNETIC INTERPRETATION; TROUT RIVER NWT</t>
  </si>
  <si>
    <t>GEOLOGY REPORT CANOT LAKE NWT</t>
  </si>
  <si>
    <t>EVALUATION OIL SANDS; LAC DES BOIS NWT</t>
  </si>
  <si>
    <t>GEOLOGY&amp;DRILL EVALUATION OIL SANDS; LAC BOIS NWT</t>
  </si>
  <si>
    <t>REPORT ON GEOLOGY PEEL PLATEAU NWT</t>
  </si>
  <si>
    <t>GEOLOGY MACKENZIE RIVER-NORMAN WELLS NWT</t>
  </si>
  <si>
    <t>AREOMAGNETIC INTERPRETATION; TROUT LAKE NWT</t>
  </si>
  <si>
    <t>REPORT TO TECHNICAL OIL CONSULTANTS GT SL LIARD NW</t>
  </si>
  <si>
    <t>GEOLOGY; SANS SAULT-ARCTIC RED R NWT</t>
  </si>
  <si>
    <t>MAGNETIC-ELECTROMAGNETIC; WIND RIVER YT&amp;NWT</t>
  </si>
  <si>
    <t>MAGNETIC-ELECTROMAGNETIC; MACKENZIE R NWT</t>
  </si>
  <si>
    <t>GEOLOGY&amp;FRACTURE ANALYSIS; MACKENZIE R NWT</t>
  </si>
  <si>
    <t>PHOTOGEOLOGY&amp;PHOTOGRAMMETRY; FT GOOD HOPE NWT</t>
  </si>
  <si>
    <t>GEOLOGY FORT GOOD HOPE NWT</t>
  </si>
  <si>
    <t>GEOLOGY RECONNAISANCE; MACKENZIE BASIN NWT</t>
  </si>
  <si>
    <t>GEOLOGY RECONNAISANCE; CAEN LAKE NWT</t>
  </si>
  <si>
    <t>PRELIMINARY LINEAMENT ANALYSIS FORT RAE NWT.</t>
  </si>
  <si>
    <t>LINEAMENT ANALYSIS-FORT PROVIDENCE NWT.</t>
  </si>
  <si>
    <t>GEOLOGY AUBRY LAKE AREA NWT</t>
  </si>
  <si>
    <t>GRAVITY SURVEY BIRCH LAKE NWT</t>
  </si>
  <si>
    <t>AEROMAGNETIC INTERPRETATION BLOCK II NWT</t>
  </si>
  <si>
    <t>SEISMIC SURVEY WEST TATHLINA LAKE AREA NWT</t>
  </si>
  <si>
    <t>SEISMIC SURVEY TROUT LAKE AREA NWT</t>
  </si>
  <si>
    <t>SEISMIC SURVEY S E TATHLINA LAKE NWT</t>
  </si>
  <si>
    <t>SEISMIC SURVEY; KAKISA-TATHLINA LAKES NWT</t>
  </si>
  <si>
    <t>SEISMIC SURVEY TATHLINA LAKE NWT</t>
  </si>
  <si>
    <t>GEOLOGY PROGRESS REPORT; TROUT&amp;SLAVE L NWT</t>
  </si>
  <si>
    <t>GEOLOGY STRUCTURE TEST; TATHLINA-RABBITT LAKE NWT</t>
  </si>
  <si>
    <t>STRUCTURAL EVALUATUION; TATHLINA-RABBIT-TROUT L</t>
  </si>
  <si>
    <t>GEOLOGY; TROUT L-HAY R-LIARD R NWT</t>
  </si>
  <si>
    <t>GEOLOGY KAKISA LAKE AREA NWT</t>
  </si>
  <si>
    <t>SEISMIC SURVEY CARCAJOU RIVER NWT</t>
  </si>
  <si>
    <t>GEOLOGY ARCTIC RED RIVER NWT</t>
  </si>
  <si>
    <t>SPARKER SURVEY; FT NORMAN MACKENZIE R NWT</t>
  </si>
  <si>
    <t>AEROMAGNETIC INTERPRETATION; ARROWHEAD AREA NWT</t>
  </si>
  <si>
    <t>SEISMIC SURVEY N CAMERON HILLS AREA NWT</t>
  </si>
  <si>
    <t>SEISMIC SURVEY KOTANEELEE ANTICLINE YT</t>
  </si>
  <si>
    <t>SEISMIC SURVEY PETITOT RIVER NWT</t>
  </si>
  <si>
    <t>Areal Geology and Structural Interpretation of the Camsell Range Area</t>
  </si>
  <si>
    <t>Camsell Range</t>
  </si>
  <si>
    <t>PHOTOGRAMMETRY; VIRGINIA FALLS NWT</t>
  </si>
  <si>
    <t>Virginia Falls</t>
  </si>
  <si>
    <t>PHOTOGEOLOGY; FT LIARD-TROUT LAKE NWT</t>
  </si>
  <si>
    <t>GEOCHEMISTRY; NORTHERN PART MACKENZIE RIVER NWT</t>
  </si>
  <si>
    <t>GEOLOGY ARROWHEAD RIVER AREA NWT</t>
  </si>
  <si>
    <t>GEOLOGY; MOUNTAIN&amp;NORTH NAHANNI RIVERS NWT</t>
  </si>
  <si>
    <t>GEOLOGY VIRGINIA FALLS NWT</t>
  </si>
  <si>
    <t>GEOLOGY SOUTHERN MACKENZIE MTS-S YUKON&amp;BC</t>
  </si>
  <si>
    <t>GEOLOGY LIARD RIVER-TROUT LAKE YT&amp;NWT</t>
  </si>
  <si>
    <t>GEOLOGY LIARD RIVER NWT</t>
  </si>
  <si>
    <t>GEOLOGY KOTANEELEE RIVER NWT</t>
  </si>
  <si>
    <t>GRAVITY-MAGNETIC SURVEY KELLER LAKE AREA NWT</t>
  </si>
  <si>
    <t>SEISMIC SECTION KELLER LAKE AREA NWT</t>
  </si>
  <si>
    <t>GEOLOGICAL REPORT PEEL RIVER YT&amp;NWT</t>
  </si>
  <si>
    <t>GEOLOGY PEEL RIVER AREA YT &amp; NWT</t>
  </si>
  <si>
    <t>SEISMIC SURVEY KAKISA PROVIDENCE AREA NWT</t>
  </si>
  <si>
    <t>SEISMIC SURVEY TATHLINA LAKE AREA NWT</t>
  </si>
  <si>
    <t>MOSAICS GEOLOGY REPORT ON FOLIO I&amp;II FT NORMAN</t>
  </si>
  <si>
    <t>GEOLOGY HORN MOUNTAINS AREA NWT</t>
  </si>
  <si>
    <t>Summary Geological Report, Gillis River Permits</t>
  </si>
  <si>
    <t>Gillis River</t>
  </si>
  <si>
    <t>GEOLOGICAL SUMMARY BEAVERTAIL PERMITS NWT</t>
  </si>
  <si>
    <t>GEOLOGIC REPORT SOUTH FT GOOD HOPE NWT</t>
  </si>
  <si>
    <t>SEISMIC REVIEW TROUT LAKE NWT</t>
  </si>
  <si>
    <t>SEISMIC SURVEY DAHADINNI AREA NWT</t>
  </si>
  <si>
    <t>SEISMIC SURVEY RAVEN AREA NWT</t>
  </si>
  <si>
    <t>SEISMIC SURVEY CELIBETA LAKE AREA NWT</t>
  </si>
  <si>
    <t>SEISMIC SURVEY CELIBETA AREA NWT</t>
  </si>
  <si>
    <t>GEOLOGY; JOHNSON, REDSTONE RIVERS NWT</t>
  </si>
  <si>
    <t>MARINE SEISMIC MACKENZIE RIVER NWT</t>
  </si>
  <si>
    <t>MARINE SEISMIC GREAT BEAR LAKE NWT.</t>
  </si>
  <si>
    <t>AEROMAGNETIC SURVEY-MARION LAKE-NWT</t>
  </si>
  <si>
    <t>SEISMIC &amp; GRAVITY SURVEY TWEED LAKE</t>
  </si>
  <si>
    <t>SEISMIC SURVEY:  TWEED LAKE, NWT</t>
  </si>
  <si>
    <t>SEISMIC SURVEY GREAT BEAR LAKE AREA NWT</t>
  </si>
  <si>
    <t>SEISMIC SURVEY GLACIER AREA NWT.</t>
  </si>
  <si>
    <t>GRAVITY &amp; MAGNETICS; FT GOOD HOPE NWT</t>
  </si>
  <si>
    <t>SEISMIC SURVEY; GRANDVIEW HILLS-ARCTIC RED R</t>
  </si>
  <si>
    <t>SEISMIC GLACIER AREA NWT REPORT</t>
  </si>
  <si>
    <t>SEISMIC &amp; GRAVITY SURVEY, SAMMONS CREEK</t>
  </si>
  <si>
    <t>SEISMIC SURVEY:  GREAT BEAR LAKE</t>
  </si>
  <si>
    <t>SEISMIC REPROCESSING - CARCAJOU</t>
  </si>
  <si>
    <t>1976-77 BOVIE SEISMIC SURVEY</t>
  </si>
  <si>
    <t>HYDROCARBON POTENTIAL OF THE SOUTHERN NWT AND YT</t>
  </si>
  <si>
    <t>GEOLOGY GREAT BEAR AREA NWT.</t>
  </si>
  <si>
    <t>GEOLOGY GLACIER BLOCK NWT</t>
  </si>
  <si>
    <t>GEOLOGY FRANKLIN MTS-NORMAN WELLS-FT GOOD HOPE NWT</t>
  </si>
  <si>
    <t>GEOLOGY MACKENZIE RIVER BASIN NWT</t>
  </si>
  <si>
    <t>SEEP SURVEY MACKENZIE DISTRICT NWT</t>
  </si>
  <si>
    <t>GEOLOGICAL FIELD OPERATIONS REPORT</t>
  </si>
  <si>
    <t>GEOLOGY GREAT BEAR LAKE AREA NWT.</t>
  </si>
  <si>
    <t>GEOLOGY LOWER MACKENZIE REGION NWT</t>
  </si>
  <si>
    <t>GRAVITY SURVEY HAY RIVER AREA NWT</t>
  </si>
  <si>
    <t>GEOLOGY MACKENZIE PLAINS PROJECT NWT</t>
  </si>
  <si>
    <t>RECONNAISSANCE MACKENZIE PLAINS AREA NWT.</t>
  </si>
  <si>
    <t>REFLECTION SEISMIC REPORT-BRACKETT LAKE</t>
  </si>
  <si>
    <t>SEISMIC SURVEY OSCAR CREEK NWT</t>
  </si>
  <si>
    <t>SEISMIC SURVEY OSCAR CREEK-RAIDU ISLAND NWT</t>
  </si>
  <si>
    <t>SEISMIC SURVEY BRACKETT LAKE NWT</t>
  </si>
  <si>
    <t>SEISMIC SURVEY JOHNSON RIVER NWT</t>
  </si>
  <si>
    <t>Seismic Survey Antoine Lake</t>
  </si>
  <si>
    <t>Antoine Lake</t>
  </si>
  <si>
    <t>SEISMIC SURVEY CLOVERLEAF AREA NWT</t>
  </si>
  <si>
    <t>INTERPRETATION HIGHLAND LAKE AREA NWT</t>
  </si>
  <si>
    <t>GEOLOGY SOUTHERN MACKENZIE MOUNTAINS NWT</t>
  </si>
  <si>
    <t>Norman Wells Area</t>
  </si>
  <si>
    <t>GEOLOGY PINE POINT AREA NWT</t>
  </si>
  <si>
    <t>GEOLOGY ROOT RIVER AREA NWT</t>
  </si>
  <si>
    <t>SEISMIC SURVEY TRAIL CREEK NWT</t>
  </si>
  <si>
    <t>SEISMIC SURVEY ROOT RIVER AREA NWT</t>
  </si>
  <si>
    <t>SEISMIC GRAVITY ROOT RIVER NWT</t>
  </si>
  <si>
    <t>GEOLOGY LOWER MACKENZIE VALLEY NWT</t>
  </si>
  <si>
    <t>GEOLOGY LOWER ROOT RIVER AREA NWT</t>
  </si>
  <si>
    <t>GEOLOGY ZAMA-RAINBOW &amp;KOTCHO LAKES NWT</t>
  </si>
  <si>
    <t>SEISMIC SIBBESTON LAKE AREA NWT</t>
  </si>
  <si>
    <t>CONSOLIDATED SEISMIC RPT-FT SIMPSON AREA</t>
  </si>
  <si>
    <t>SEISMIC SURVEY CORMACK LAKE AREA NWT</t>
  </si>
  <si>
    <t>SEISMIC TROUT LAKE-HUSKY AREAS NWT</t>
  </si>
  <si>
    <t>SEISMIC JUDILE WELL AREA NWT</t>
  </si>
  <si>
    <t>GEOLOGY UPPER MACKENZIE RIVER AREA NWT</t>
  </si>
  <si>
    <t>SEISMIC SURVEY TAYLOR LAKE AREA YT</t>
  </si>
  <si>
    <t>in Yukon</t>
  </si>
  <si>
    <t>SEISMIC SURVEY CHICK LAKE AREA NWT</t>
  </si>
  <si>
    <t>GEOPHYSICAL EVALUATION-BULMER LAKE</t>
  </si>
  <si>
    <t>SEISMIC SURVEY MILLS LAKE AREA NWT</t>
  </si>
  <si>
    <t>PHOTOGEOLOGY EVALUATION; PEEL BASIN AREA YT&amp;NWT</t>
  </si>
  <si>
    <t>PHOTOGEOLOGY PEEL BASIN AREA NWT&amp;YT</t>
  </si>
  <si>
    <t>AREAL GEOLOGY; PEEL PLATEAU-RICHARDSON MTS</t>
  </si>
  <si>
    <t>Peel Plateau</t>
  </si>
  <si>
    <t>Richardson Mountains</t>
  </si>
  <si>
    <t>Ontaratue River</t>
  </si>
  <si>
    <t>Big Lake</t>
  </si>
  <si>
    <t>GEOLOGY NORMAN WELLS-CHICK LAKE AREAS NWT</t>
  </si>
  <si>
    <t>SEISMIC SURVEY TREE RIVER AREA NWT</t>
  </si>
  <si>
    <t>SEISMIC NAHANNI BUTTE-LIARD R AREA NWT</t>
  </si>
  <si>
    <t>SEISMIC SURVEY LIARD RIVER AREA NWT</t>
  </si>
  <si>
    <t>SEISMIC SURVEY-LIARD&amp;ARROWHEAD RIVERS NWT</t>
  </si>
  <si>
    <t>GEOLOGY REPORT; S TATHLINA LAKE NWT</t>
  </si>
  <si>
    <t>SEISMIC SURVEY LITTLE BEAR-FORT NORMAN NWT</t>
  </si>
  <si>
    <t>from text - maps included in fiche are from a different project area</t>
  </si>
  <si>
    <t>SEISMIC SURVEY; REDMAC-FT PROVIDENCE NWT</t>
  </si>
  <si>
    <t>SEISMIC SURVEY; LAFERTE R-FT PROVIDENCE NWT</t>
  </si>
  <si>
    <t>SEISMIC SURVEY REDMAC AREA NWT</t>
  </si>
  <si>
    <t>SEISMIC, GRAVITY &amp; MAGNETIC SURVEY REDMAC AREA NWT</t>
  </si>
  <si>
    <t>SEISMIC REPORT FORT PROVIDENCE NWT</t>
  </si>
  <si>
    <t>GEOLOGY WILLOW RIDGE-WRIGLEY AREA NWT</t>
  </si>
  <si>
    <t>GRAVITY SURVEY ONTARATUE NWT</t>
  </si>
  <si>
    <t>GRAVITY SURVEY BULMER LAKE NWT</t>
  </si>
  <si>
    <t>SEISMIC KEELE RIVER AREA-PEEL PLATEAU NWT</t>
  </si>
  <si>
    <t>SEISMIC SURVEY CARCAJOU RIDGE-GIBSON AREA NWT</t>
  </si>
  <si>
    <t>SEISMIC SURVEY CANYON AREA YT &amp; NWT</t>
  </si>
  <si>
    <t>SEISMIC SURVEY CRANSWICK RIVER NWT &amp; YT</t>
  </si>
  <si>
    <t>SEISMIC SURVEY-CRANSWICK RIVER AREA NWT</t>
  </si>
  <si>
    <t>SEISMIC SURVEY CRANSWICK RIVER AREA NWT</t>
  </si>
  <si>
    <t>SEISMIC SURVEY FORT MCPHERSON AREA NWT</t>
  </si>
  <si>
    <t>SEISMIC SURVEY; REDSTONE-MACKENZIE DELTA NWT</t>
  </si>
  <si>
    <t>SEISMIC N BEAVER R-POINTED MOUNTAIN NWT</t>
  </si>
  <si>
    <t>SEISMIC SURVEY; FORT LIARD AREA, NWT</t>
  </si>
  <si>
    <t>SEISMIC SURVEY; FISHERMAN L-POINTED MTS NWT</t>
  </si>
  <si>
    <t>SEISMIC SURVEY ANTOINE LAKE AREA NWT</t>
  </si>
  <si>
    <t>SEISMIC SURVEY FORT SIMPSON NWT</t>
  </si>
  <si>
    <t>SEISMIC SURVEY HORN RIVER - WILLOW &amp; FAWN LAKES</t>
  </si>
  <si>
    <t>SEISMIC SURVEY EAST MT FLETT NWT</t>
  </si>
  <si>
    <t>SEISMIC SURVEY WEST TROUT RIVER NWT</t>
  </si>
  <si>
    <t>SEISMIC SURVEY BOVIE LAKE NWT</t>
  </si>
  <si>
    <t>SEISMIC MT FLETT&amp;TROUT LAKE AREA NWT</t>
  </si>
  <si>
    <t>SEISMIC ALEXANDRA FALLS NWT</t>
  </si>
  <si>
    <t>SEISMIC SIBBESTON AREA NWT</t>
  </si>
  <si>
    <t>SEISMIC TRAINOR LAKE NWT</t>
  </si>
  <si>
    <t>SEISMIC TROUT RIVER AREA NWT</t>
  </si>
  <si>
    <t>SEISMIC SURVEY SPAWN LAKE AREA NWT</t>
  </si>
  <si>
    <t>SEISMIC CAMERON HILLS AREA NWT</t>
  </si>
  <si>
    <t>SEISMIC SURVEY; LA BICHE RANGE, YT &amp; NWT</t>
  </si>
  <si>
    <t>SEISMIC SURVEY;MOUNT MARTIN AREA, YT&amp;NWT</t>
  </si>
  <si>
    <t>SEISMIC SURVEY; MOUNT MERRILL, YUKON</t>
  </si>
  <si>
    <t>SEISMIC SURVEY POINTED MOUNTAIN AREA NWT</t>
  </si>
  <si>
    <t>SEISMIC KOTANEELEE AREA YT &amp; NWT</t>
  </si>
  <si>
    <t>SEISMIC KOTANEELEE AREA YT&amp;NWT</t>
  </si>
  <si>
    <t>SEISMIC SURVEY KOTANEELEE-CELIBETA AREA NWT</t>
  </si>
  <si>
    <t>SEISMIC SURVEY; N TETCHO LAKE CELIBETA NWT</t>
  </si>
  <si>
    <t>SEISMIC SURVEY ISLAND RIVER NWT</t>
  </si>
  <si>
    <t>Pointed Mountain area</t>
  </si>
  <si>
    <t>SEISMIC BOVIE LAKE AREA NWT</t>
  </si>
  <si>
    <t>SEISMIC SURVEY NORTH LABICHE AREA NWT</t>
  </si>
  <si>
    <t>PHOTOGEOLOGY PEEL PLATEAU AREA NWT</t>
  </si>
  <si>
    <t>GEOLOGY; MACKENZIE PL&amp;MACKENZIE DISTRICT NWT</t>
  </si>
  <si>
    <t>GEOLOGY CRANSWICK RIVER AREA NWT</t>
  </si>
  <si>
    <t>GEOLOGY; E RICHARDSON MTS-FT MCPHERSON YT&amp;NWT</t>
  </si>
  <si>
    <t>GEOLOGY; C OGILVIE RANGES-W MACKENZIE MTS</t>
  </si>
  <si>
    <t>GEOLOGY; MACKENZIE-RICHARDSON MTS YT&amp;NWT</t>
  </si>
  <si>
    <t>GEOLOGY HUME RIVER AREA NWT</t>
  </si>
  <si>
    <t>GEOLOGY RED DOG MOUNTAIN-GREAT BEAR PLAIN</t>
  </si>
  <si>
    <t>GEOLOGY S MERRILL-CROW RIVER YT&amp;BC</t>
  </si>
  <si>
    <t>GEOLOGY FLETT &amp; LIARD ANTICLINES NWT</t>
  </si>
  <si>
    <t>GEOLOGY POINTED MOUNTAIN AREA NWT</t>
  </si>
  <si>
    <t>GEOLOGY MCCONNELL RANGE-S FRANKLIN MTS NWT</t>
  </si>
  <si>
    <t>GEOLOGY NAHANNI RIVER-TOAD RIVER AREA NWT</t>
  </si>
  <si>
    <t>GEOLOGY BOVIE LAKE AREA NWT</t>
  </si>
  <si>
    <t>SEISMIC SURVEY BEAVER RIVER NWT</t>
  </si>
  <si>
    <t>GEOLOGY MACKENZIE RIVER AREA NWT</t>
  </si>
  <si>
    <t>GRAVITY KELLY-TURTON LAKES AREA NWT</t>
  </si>
  <si>
    <t>SEISMIC KELLY-TURTON LAKES AREA NWT</t>
  </si>
  <si>
    <t>SEISMIC SURVEY BUFFALO LAKE NWT</t>
  </si>
  <si>
    <t>GEOLOGY; N RICHARDSON MTS-MACKENZIE MTS-DELTA</t>
  </si>
  <si>
    <t>GEOLOGY &amp; PHOTOGEOLOGY STUDY; KELLY LAKE, TURTON LAKE, NORMAN WELLS AREA NWT</t>
  </si>
  <si>
    <t>MAGNETOTELLURIC - GRAVITY REPORT</t>
  </si>
  <si>
    <t>GRAVITY SURVEY ALEXANDRA FALLS N.W.T.</t>
  </si>
  <si>
    <t>GREAT BEAR LAKE MAGNETOTELLURIC SURVEY NWT</t>
  </si>
  <si>
    <t>AEROMAGNETIC SURVEY, NORTHWEST TERRITORIES</t>
  </si>
  <si>
    <t>AEROMAGNETOMETER SURVEY KAKISA RIVER NWT</t>
  </si>
  <si>
    <t>AEROMAGNETIC MAPS; TROUT L./FT. PROVIDENCE/LIARD</t>
  </si>
  <si>
    <t>1976 PEEL RIVER SEISMIC SURVEY</t>
  </si>
  <si>
    <t>SEISMOGRAPH SURVEY TADENET AREA NWT</t>
  </si>
  <si>
    <t>SEISMOGRAPH SURVEY KILEKALE LAKE NWT</t>
  </si>
  <si>
    <t>SEISMOGRAPH SURVEY ROND LAKE AREA NWT</t>
  </si>
  <si>
    <t>Seismic Survey of the Doris Lake Area</t>
  </si>
  <si>
    <t>Doris Creek</t>
  </si>
  <si>
    <t>Seismic Survey of the Rankin Creek Area</t>
  </si>
  <si>
    <t>Rankin Creek</t>
  </si>
  <si>
    <t>Seismic Survey of the Fort Good Hope Area</t>
  </si>
  <si>
    <t>Fort Good Hope Area</t>
  </si>
  <si>
    <t>SEISMOGRAPH SURVEY ONTARATUE RIVER AREA NWT</t>
  </si>
  <si>
    <t>Reflection Seismograph Survey Nomac Area</t>
  </si>
  <si>
    <t>Nomac Area</t>
  </si>
  <si>
    <t>SEISMIC SURVEY,FT.GOOD HOPE AREA,NWT</t>
  </si>
  <si>
    <t>SEISMIC WEST CANOL AREA NWT</t>
  </si>
  <si>
    <t>SEISMIC-CANOL &amp; NORMAN WELLS AREA NWT</t>
  </si>
  <si>
    <t>Fort Norman Area</t>
  </si>
  <si>
    <t>Canol-West Canol</t>
  </si>
  <si>
    <t>Geology Little Bear River Area</t>
  </si>
  <si>
    <t>GRAVITY SURVEY FORT NORMAN AREA NWT</t>
  </si>
  <si>
    <t>TROUT LAKE SEISMIC SURVEY</t>
  </si>
  <si>
    <t>SEISMIC SURVEY:CELIBETA LAKE NWT</t>
  </si>
  <si>
    <t>REFLECTION VIBROSEIS SURVEY,FT.SIMPSON AREA NWT</t>
  </si>
  <si>
    <t>SEISMOGRAPH SURVEY FORT SIMPSON AREA NWT</t>
  </si>
  <si>
    <t>Geophysical Exploration of Yukon Territory Oil and Gas Group 134</t>
  </si>
  <si>
    <t>GEOPHYSICAL EAST BOVIE LAKE NWT</t>
  </si>
  <si>
    <t>SEISMIC OPERATIONS GREAT SLAVE LAKE NWT</t>
  </si>
  <si>
    <t>SEISMIC REPORT LIARD PROJECT NWT</t>
  </si>
  <si>
    <t>SEISMIC SURVEY LIARD NORTH PROJECT AREA NWT</t>
  </si>
  <si>
    <t>SEISMIC SURVEY,BOVIE LAKE SOUTH PROJECT</t>
  </si>
  <si>
    <t>PHOTOGEOLOGY KAKISA RIVER AREA NWT</t>
  </si>
  <si>
    <t>PHOTOGEOLOGY BOVIE LAKE AREA N.W.T.&amp; B.C.</t>
  </si>
  <si>
    <t>GEOLOGY HORTON PLAIN AREA NWT</t>
  </si>
  <si>
    <t>GEOLOGY N.RICHARDSON MOUNTAINS YUKON &amp; N.W.T.</t>
  </si>
  <si>
    <t>GEOLOGY ANDERSON PLAINS AREA NWT</t>
  </si>
  <si>
    <t>GEOLOGY ANDERSON PLAINS-COLVILLE AREA NWT</t>
  </si>
  <si>
    <t>S.NAHANNI,REDSTONE RIVERS &amp; FRANKLIN-MACKENZIE MTS</t>
  </si>
  <si>
    <t>GEOLOGY CENTRAL MACKENZIE RIVER AREA Y.T. &amp; N.W.T.</t>
  </si>
  <si>
    <t>GEOLOGY &amp; GRAVITY SURVEY; BLUEBERRY CREEK</t>
  </si>
  <si>
    <t>GEOLOGY FORT NORMAN N.W.T.</t>
  </si>
  <si>
    <t>STRATIGRAPHY GREAT SLAVE LAKE AREA NWT</t>
  </si>
  <si>
    <t>GEOLOGY S.MACKENZIE MTS.&amp; LIARD PLATEAU YT &amp; NWT</t>
  </si>
  <si>
    <t>GEOLOGY REPORT FT.LIARD,MUSKEG RIVER N.W.T.</t>
  </si>
  <si>
    <t>GEOLOGY LIARD RIVER-TROUT LAKE N.W.T.</t>
  </si>
  <si>
    <t>GEOLOGY; MAXHAMISH &amp; BOVIE LAKE AREA NWT&amp;BC</t>
  </si>
  <si>
    <t>SEISMOGRAPH SURVEY IVERSON LAKE PROSPECT N.W.T.</t>
  </si>
  <si>
    <t>SEISMOGRAPH SURVEY GRANDVIEW AREA NWT REINTERPRETATION</t>
  </si>
  <si>
    <t>SEISMIC SURVEY GRANDVIEW AREA NWT</t>
  </si>
  <si>
    <t>EVALUATION OF SEISMIC DATA LIARD RIVER NWT</t>
  </si>
  <si>
    <t>SEISMIC SURVEY E FORT LIARD RIVER AREA NWT</t>
  </si>
  <si>
    <t>EXPERIMENTAL SHOOTING BOVIE LAKE NWT</t>
  </si>
  <si>
    <t>PRELIMINARY GEOLOGY REPORT; LIARD RIVER NWT</t>
  </si>
  <si>
    <t>SEISMIC SURVEY; TROUT LAKE</t>
  </si>
  <si>
    <t>GRAVITY SURVEY COLVILLE LAKE AREA, NWT</t>
  </si>
  <si>
    <t>SEISMIC SURVEY COLVILLE LAKE AREA NWT</t>
  </si>
  <si>
    <t>SEISMIC SURVEY COLVILLE LAKE NWT</t>
  </si>
  <si>
    <t>LOWER MACKENZIE VALLEY ENERGY CORRIDOR STUDY</t>
  </si>
  <si>
    <t>GRAVITY SURVEY LIVERPOOL BAY NWT.</t>
  </si>
  <si>
    <t>GRAVITY SURVEY MACKENZIE DELTA NWT</t>
  </si>
  <si>
    <t>GRAVITY SURVEY:FORT LIARD</t>
  </si>
  <si>
    <t>GRAVITY SURVEY; RABBITSKIN R, DAVIDSON CR NWT</t>
  </si>
  <si>
    <t>Gravity Survey Camsell Bend</t>
  </si>
  <si>
    <t>GRAVITY SURVEY; HARRIS R, MUSTARD L NWT</t>
  </si>
  <si>
    <t>AEROMAGNETIC SURVEY; GREAT BEAR L&amp;FRANKLIN MTS</t>
  </si>
  <si>
    <t>TELLURIC SURVEY TATHLINA LAKE</t>
  </si>
  <si>
    <t>Seismic Survey Bengleng River</t>
  </si>
  <si>
    <t>GRAVITY SURVEY THUNDER RIVER NWT</t>
  </si>
  <si>
    <t>GRAVITY SURVEY RAMPARTS NWT</t>
  </si>
  <si>
    <t>GRAVITY SURVEY VITTREKA RIVER NWT</t>
  </si>
  <si>
    <t>SEISMIC SURVEY WRIGLEY NWT</t>
  </si>
  <si>
    <t>SEISMIC REPORT; BLACKWATER AREA NWT</t>
  </si>
  <si>
    <t>SEISMIC SURVEY; MOUNTAIN R, FT GOOD HOPE NWT</t>
  </si>
  <si>
    <t>SEISMIC SURVEY; LIARD GREAT SLAVE PL NWT</t>
  </si>
  <si>
    <t>SEISMIC SURVEY CAMSELL BEND NWT</t>
  </si>
  <si>
    <t>Geophysical Survey Camsell Bend</t>
  </si>
  <si>
    <t>SEISMIC; RABBITSKIN R.,DAVIDSON CREEK NWT</t>
  </si>
  <si>
    <t>GRAVITY SURVEY WEST TATHLINA NWT</t>
  </si>
  <si>
    <t>STRATOMETER SURVEY FORT SIMPSON AREA</t>
  </si>
  <si>
    <t>SEISMIC SURVEY CAMERON HILL BLOCK NWT</t>
  </si>
  <si>
    <t>SEISMIC CAMERON HILL BLOCK B</t>
  </si>
  <si>
    <t>PROGRESS REPORT KEE SCARP&amp;HUME; MACKENZIE MT FRONT</t>
  </si>
  <si>
    <t>GEOLOGY; HARE INDIAN, KEE SCARP-FT NORMAN NWT</t>
  </si>
  <si>
    <t>GEOLOGY; MOUNTAIN R-NORMAN WELLS&amp;GREAT BEAR PL</t>
  </si>
  <si>
    <t>FINAL REPORT EXPLORATION CAMERON HILLS NWT</t>
  </si>
  <si>
    <t>FIELD WORK GREAT SLAVE LAKE AREA NWT &amp; B C</t>
  </si>
  <si>
    <t>MAGNETOMETER SURVEY TROUT LAKE NWT</t>
  </si>
  <si>
    <t>DINOSEIS SEISMOGRAPH SURVEY FT NORMAN NWT</t>
  </si>
  <si>
    <t>SEISMOGRAPH SURVEY TRAINOR LAKE NWT</t>
  </si>
  <si>
    <t>SEISMIC SURVEY - E. CAMERON</t>
  </si>
  <si>
    <t>TERRAIN ANALYSIS FORT FRANKLIN AREA NWT</t>
  </si>
  <si>
    <t>RECONNAISSANCE FRANKLIN AREA NWT.</t>
  </si>
  <si>
    <t>LITHOLOGY DESCRIPTIONS SNAKE RIVER AREA NWT</t>
  </si>
  <si>
    <t>GEOLOGY REPORT; GREAT SLAVE-GREAT BEAR LAKE NWT</t>
  </si>
  <si>
    <t>AEROMAGNETOMETER SURVEY TROUT LAKE AREA</t>
  </si>
  <si>
    <t>VIBRO SEISMIC SURVEY; GREAT BEAR LAKE NWT</t>
  </si>
  <si>
    <t>GRAVITY SURVEY FORT GOOD HOPE AREA NWT</t>
  </si>
  <si>
    <t>SEISMIC SURVEY CORMACK LAKE NWT</t>
  </si>
  <si>
    <t>SEISMIC SURVEY; TROUT LAKE AREA NWT</t>
  </si>
  <si>
    <t>AERIAL PHOTO INTERPRETATION E OF TROUT LAKE NWT</t>
  </si>
  <si>
    <t>AERIAL PHOTO INTERPRETATION TROUT LAKE AREA NWT</t>
  </si>
  <si>
    <t>GEOLOGY PEEL PLATEAU AREA NWT</t>
  </si>
  <si>
    <t>GEOLOGICAL FIELD WORK GREAT BEAR AREA NWT</t>
  </si>
  <si>
    <t>GEOLOGICAL REPORT GREAT SLAVE LAKE AREA NWT.</t>
  </si>
  <si>
    <t>GEOLOGICAL REPORT MACKENZIE &amp; FRANKLIN MTS.</t>
  </si>
  <si>
    <t>GEOLOGICAL SURVEY NAHANNI AREA NWT</t>
  </si>
  <si>
    <t>GEOLOGY BETWEEN S&amp;N NAHANNI RIVERS</t>
  </si>
  <si>
    <t>SEISMIC SURVEY; HORTON RIVER NWT</t>
  </si>
  <si>
    <t>SEISMIC SECTION; CAMERON HILLS</t>
  </si>
  <si>
    <t>SEISMIC SURVEY; POPLAR RIVER PROJECT</t>
  </si>
  <si>
    <t>SEISMIC SURVEY; E CAMERON AREA &amp; BC</t>
  </si>
  <si>
    <t>SEISMIC SURVEY; W DOG FACE PROJ NWT</t>
  </si>
  <si>
    <t>SEISMOGRAPH SURVEY SIMPSON BLOCK NWT</t>
  </si>
  <si>
    <t>SEISMIC SURVEY; PETITOT AREA NWT</t>
  </si>
  <si>
    <t>SEISMIC SURVEY; SILT LAKE B&amp;C PROJ NWT</t>
  </si>
  <si>
    <t>SEISMIC REPORT; CAMERON R-SWEDE CREEK NWT</t>
  </si>
  <si>
    <t>SEISMIC SURVEY NWT PERMITS</t>
  </si>
  <si>
    <t>SEISMIC REPORT CAMSELL BEND AREA NWT</t>
  </si>
  <si>
    <t>GRAVITY INTERPRETATION; NAHANNI AREA NWT</t>
  </si>
  <si>
    <t>AREAL GEOLOGY &amp; INTERP.; CAMSELL BEND NWT</t>
  </si>
  <si>
    <t>GEOLOGICAL REPORT CAMSELL BEND</t>
  </si>
  <si>
    <t>REPORT NORMAN WELLS NWT</t>
  </si>
  <si>
    <t>LAND GRAVITY SURVEY-WINDY POINT-NWT</t>
  </si>
  <si>
    <t>REPORT EXPLORATION LIARD RIVER NWT</t>
  </si>
  <si>
    <t>AEROMAGNETIC; BLACKWATER L-OCHRE R-GREAT BEAR R</t>
  </si>
  <si>
    <t>TOTAL MAGNETIC INTENSITY REPORT; KEELE</t>
  </si>
  <si>
    <t>AEROMAGNETIC MAP; KAKISA RIVER NWT</t>
  </si>
  <si>
    <t>AEROMAGNETIC SURVEYS FT SIMPSON WRIGLEY NWT</t>
  </si>
  <si>
    <t>SEISMIC PEEL RIVER-FT MCPHERSON AREAS NWT</t>
  </si>
  <si>
    <t>SEISMOGRAPH REPORT PEEL RIVER AREA YT</t>
  </si>
  <si>
    <t>SEISMOGRAPH REPORT GLACIER AREA NWT</t>
  </si>
  <si>
    <t>GEOPHYS SEISMIC TRADE PEEL R YT&amp;NWT</t>
  </si>
  <si>
    <t>SEISMIC &amp; GRAVITY SURVEY PEEL PLATEAU NWT</t>
  </si>
  <si>
    <t>SEISMIC SURVEY PEEL PLATEAU NWT &amp; YT</t>
  </si>
  <si>
    <t>SEISMIC SURVEY PEEL PLATEAU AREA NWT&amp;YT</t>
  </si>
  <si>
    <t>SEISMIC MANY BEAVERS &amp; RAMPARTS RIVER</t>
  </si>
  <si>
    <t>GRAVITY SURVEY INTERMONTANE AREA NWT</t>
  </si>
  <si>
    <t>SEISMIC BLACKWATER-GREAT BEAR LAKES NWT</t>
  </si>
  <si>
    <t>SEISMIC SURVEY; WRIGLEY-REDSTONE AREA NWT</t>
  </si>
  <si>
    <t>SEISMIC SURVEY WRIGLEY AREA NWT</t>
  </si>
  <si>
    <t>1976 FORT LIARD SEISMIC SURVEY</t>
  </si>
  <si>
    <t>GEOLOGICAL REPORT FORT PROVIDENCE NWT</t>
  </si>
  <si>
    <t>SEISMIC REPORT GRUMBLER AREA NWT</t>
  </si>
  <si>
    <t>SEISMIC-PERMIT 4373-GRUMBLER AREA NWT</t>
  </si>
  <si>
    <t>SEISMIC REPORT ALEXANDRA AREA NWT</t>
  </si>
  <si>
    <t>SEISMOGRAPH SURVEY TETCHO LAKE NWT</t>
  </si>
  <si>
    <t>SEISMIC REPORT KAKISA RIVER NWT</t>
  </si>
  <si>
    <t>SEISMOGRAPH SURVEY BLACKWATER LAKE NWT</t>
  </si>
  <si>
    <t>SEISMIC SURVEY; TETCHO L &amp; JEAN MARIE R NWT</t>
  </si>
  <si>
    <t>GEOPHYSICAL REPORT LIARD RIVER NWT</t>
  </si>
  <si>
    <t>PHOTOGRAMMETRIC EVALUATION EAGLE PLAIN YT</t>
  </si>
  <si>
    <t>SURFACE MAPPING-YUKON AND NWT.</t>
  </si>
  <si>
    <t>GEOLOGY; WIND-BONNET BLUE-SNAKE R&amp;MACKENZIE MTS</t>
  </si>
  <si>
    <t>GEOLOGY; ARCTIC RED R,FT MCPHERSON&amp;AKLAVIK</t>
  </si>
  <si>
    <t>multiple areas and overall geology</t>
  </si>
  <si>
    <t>GEOLOGY EXPLORATION-NORMAN WELLS AREA NWT</t>
  </si>
  <si>
    <t>SURFACE MAPPING AND AEROMAGNETIC SURVEY</t>
  </si>
  <si>
    <t>multiple areas and overall mapping</t>
  </si>
  <si>
    <t>GEOLOGY REPORT NORMAN WELLS NWT</t>
  </si>
  <si>
    <t>GEOLOGY REPORT-BEAVER&amp;LIARD RIVERS-TROUT LAKE NWT</t>
  </si>
  <si>
    <t>EXPLORATION REPORT; MOON LAKE-VIRGIN CREEK NWT</t>
  </si>
  <si>
    <t>GEOLOGY REPORT-WINDFLOWER&amp;FISH LAKE NWT</t>
  </si>
  <si>
    <t>GEOLOGY EXPLORATION LIARD RIVER NWT</t>
  </si>
  <si>
    <t>GEOLOGY CAMSELL BEND AREA NWT</t>
  </si>
  <si>
    <t>EXPLORATORY REPORT LIARD RIVER NWT</t>
  </si>
  <si>
    <t>GEOLOGY INVESTIGATION-GREAT SLAVE LAKE NWT</t>
  </si>
  <si>
    <t>SEISMIC REPORT; HORTON RIVER AREA NWT</t>
  </si>
  <si>
    <t>AIRBORNE MAGNETOMETER SURVEY; COLVILLE LAKE NWT</t>
  </si>
  <si>
    <t>AIRBORNE MAGNETOMETER SURVEY NWT</t>
  </si>
  <si>
    <t>SEISMIC SURVEY LAC-DES-BOIS NWT</t>
  </si>
  <si>
    <t>STRUCTURAL RECONNAISANCE; COLVILLE REGION NWT</t>
  </si>
  <si>
    <t>SEISMIC SURVEY; COLVILLE LAKE AREA NWT</t>
  </si>
  <si>
    <t>SEISMOGRAPH SURVEY TATHLINA PROSPECT</t>
  </si>
  <si>
    <t>SEISMIC REPORT; TROUT RIVER PROSP</t>
  </si>
  <si>
    <t>SEISMIC REPORT; ISLAND RIVER S PROSP</t>
  </si>
  <si>
    <t>SEISMOGRAPH SURVEY; TATHLINA PROSPECT</t>
  </si>
  <si>
    <t>SEISMIC SURVEY; ISLAND RIVER AREA NWT</t>
  </si>
  <si>
    <t>SEISMOGRAPH SURVEY TROUT LAKE NWT</t>
  </si>
  <si>
    <t>GEOLOGICAL SURVEY REPORT-WRIGLEY AREA NWT.</t>
  </si>
  <si>
    <t>GEOLOGICAL REPORT LIARD RIVER NWT&amp;YT&amp;BC</t>
  </si>
  <si>
    <t>GEOLOGICAL REPORT MACKENZIE DISTRICT NWT</t>
  </si>
  <si>
    <t>AEROMAGNETIC INTERPRETATION; HORN MTS-WILLOW LAKE</t>
  </si>
  <si>
    <t>FINAL SEISMIC REPORT HORN MTS NWT</t>
  </si>
  <si>
    <t>OPERATIONS REPORT: MILLS LAKE</t>
  </si>
  <si>
    <t>SEISMIC SURVEY HORN PLATEAU AREA NWT</t>
  </si>
  <si>
    <t>DIGITAL SEISMIC SURVEY; FT PROVIDENCE NWT</t>
  </si>
  <si>
    <t>FINAL SEISMIC REPORT HORN PLATEAU NWT</t>
  </si>
  <si>
    <t>GEOLOGY REPORT KAKISA RIVER NWT</t>
  </si>
  <si>
    <t>SPECTROMETER &amp; MAGNETOMETER SURVEY NWT</t>
  </si>
  <si>
    <t>SPARKER SURVEY - FT SIMPSON-MACKENZIE R NWT</t>
  </si>
  <si>
    <t>AIRBORNE MAGNETOMETER LIARD RIVER NWT</t>
  </si>
  <si>
    <t>SEISMIC SURVEY NORMAN WELLS AREA NWT</t>
  </si>
  <si>
    <t>SEISMIC SURVEY TREE RIVER AREA</t>
  </si>
  <si>
    <t>SEISMIC REPROCESSING:NORMAN WELLS</t>
  </si>
  <si>
    <t>SEISMIC SURVEY KEELE SOUTH NWT</t>
  </si>
  <si>
    <t>Seismic Survey Dahadinni River</t>
  </si>
  <si>
    <t>SEISMIC SURVEY NORMAN WELLS NWT</t>
  </si>
  <si>
    <t>SEISMIC SURVEY BIRCH ISLAND NWT</t>
  </si>
  <si>
    <t>EVALUATION OF SEISMIC DATA NORMAN WELLS AREA NWT</t>
  </si>
  <si>
    <t>SEISMIC SURVEY REDSTONE AREA NWT</t>
  </si>
  <si>
    <t>EVALUATION OF SEISMIC DATA; LIARD RIVER NWT</t>
  </si>
  <si>
    <t>SEISMIC SURVEY TROUT RIVER E AREA</t>
  </si>
  <si>
    <t>SEISMIC EXPLORATION&amp;DATA PROCESSING; CORMACK LAKE</t>
  </si>
  <si>
    <t>Airborne Magnetometer Trout Lake</t>
  </si>
  <si>
    <t>GEOLOGICAL STUDY ROND LAKE AREA NWT</t>
  </si>
  <si>
    <t>GRAVITY INTERPRETATION HORN RIVER NWT</t>
  </si>
  <si>
    <t>PHOTOGEOLOGICAL STUDY NWT</t>
  </si>
  <si>
    <t>PHOTOGEOLOGY REPORT; BUFFALO LAKE, NWT</t>
  </si>
  <si>
    <t>GEOLOGY &amp; CORRELATION; SURFACE SECTIONS NWT</t>
  </si>
  <si>
    <t>PHOTOGEOMORPHIC ANALYSIS; CAMERON HILLS NWT</t>
  </si>
  <si>
    <t>SURFACE GEOLOGY REPORT-HORN MTN AREA NWT</t>
  </si>
  <si>
    <t>SEISMIC SURVEY; MACKENZIE R-NORMAN WELLS NWT</t>
  </si>
  <si>
    <t>GRAVITY SURVEY-PETITOT AREA</t>
  </si>
  <si>
    <t>MARINE SEISMIC-JOHNSON R-IVERSON L NWT</t>
  </si>
  <si>
    <t>SEISMIC &amp; GRAVITY SURVEY; PEEL AREA NWT</t>
  </si>
  <si>
    <t>SEISMIC SURVEY HUME RIVER NWT</t>
  </si>
  <si>
    <t>SEISMIC REPORT-MACKENZIE PLAIN NWT</t>
  </si>
  <si>
    <t>SEISMIC REPORT; HOOSIER RIDGE-NORMAN WELLS</t>
  </si>
  <si>
    <t>SEISMIC SURVEY - MACKENZIE PLATEAU-IVERSON RANGE</t>
  </si>
  <si>
    <t>SEISMIC SURVEY ENGLISH CHIEF NWT</t>
  </si>
  <si>
    <t>SEISMIC REPORT WRIGLEY AREA NWT</t>
  </si>
  <si>
    <t>SEISMIC REPORT; MACKENZIE RIVER-ARCTIC CIRCLE</t>
  </si>
  <si>
    <t>SEISMIC&amp;GRAVITY SURVEY PETITOT NWT</t>
  </si>
  <si>
    <t>SEISMIC&amp;GRAVITY SURVEY PETITOT RIVER NWT</t>
  </si>
  <si>
    <t>GEOLOGY SURVEY; S MACKENZIE-FRANKLIN MTS NWT</t>
  </si>
  <si>
    <t>GEOPHYSICAL OPERATIONS-LABICHE RIVER</t>
  </si>
  <si>
    <t>SEISMIC SURVEY LIARD PROJECT AREA NWT</t>
  </si>
  <si>
    <t>SEISMIC OPERATIONS-BOVIE LAKE AREA</t>
  </si>
  <si>
    <t>SEISMIC SURVEY LIARD RIVER NWT</t>
  </si>
  <si>
    <t>SEISMIC SURVEY BOVIE LAKE PROJECT NWT</t>
  </si>
  <si>
    <t>AREAL GEOLOGY-STRUCTURAL INTERP.- W WRIGLEY NWT</t>
  </si>
  <si>
    <t>GEOLOGY REPORT JOHNSON, IVERSON RIVERS NWT</t>
  </si>
  <si>
    <t>Structual Stratigraphy Sid Lake-Hungry Lake</t>
  </si>
  <si>
    <t>Structural Stratigraphy Arctic Red River-Hume River</t>
  </si>
  <si>
    <t>Structrual Stratigraphy Johnson River-Iverson Lake</t>
  </si>
  <si>
    <t>STRATIGRAPHY-SNAKE RIVER AREA</t>
  </si>
  <si>
    <t>GEOLOGY GREAT BEAR LAKE-HORTON RIVER NWT</t>
  </si>
  <si>
    <t>GEOLOGY STUDY NORMAN WELLS-WRIGLEY NWT</t>
  </si>
  <si>
    <t>MIDDLE DEVONIAN STRATIGRAPHY -S NAHANNI AREA NWT</t>
  </si>
  <si>
    <t>GEOLOGICAL EVALUATION-LABICHE AREA</t>
  </si>
  <si>
    <t>GEOLOGY - FRONTAL MT RANGES-LIARD R NWT</t>
  </si>
  <si>
    <t>GRAVITY &amp; MAGNETIC SURVEY,BLACKWATER LAKE NWT</t>
  </si>
  <si>
    <t>SEISMIC REPORT-ROOT RIVER</t>
  </si>
  <si>
    <t>RECONNAISSANCE FIELD TRIP-NWT</t>
  </si>
  <si>
    <t>SEISMIC REFLECTION SURVEY-TROUT LAKE AREA</t>
  </si>
  <si>
    <t>SEISMIC REPORT-CORMACK LAKE NWT</t>
  </si>
  <si>
    <t>from text (Env 2 file corrupted)</t>
  </si>
  <si>
    <t>SEISMIC REFLECTION SURVEY-FORT SIMPSON</t>
  </si>
  <si>
    <t>PHOTOGEOLOGICAL ANALYSIS-GRANDVIEW HILLS</t>
  </si>
  <si>
    <t>GEOLOGICAL REPORT; ARCTIC RED R./ TREE R. AREA</t>
  </si>
  <si>
    <t>GEOLOGY REPORT;HAY RIVER-KAKISKA LAKE NWT</t>
  </si>
  <si>
    <t>PRELIMINARY GEOLOGICAL MARJORY HILL CREEK</t>
  </si>
  <si>
    <t>Yukon</t>
  </si>
  <si>
    <t>STRATIGRAPHIC SURVEY - N MACKENZIE MTS</t>
  </si>
  <si>
    <t>GEOPHYSICAL SURVEY:  CAMPBELL LAKE</t>
  </si>
  <si>
    <t>SEISMIC SURVEY CARCAJOU RIVER N W T</t>
  </si>
  <si>
    <t>SEISMIC SECTIONS; MACKENZIE RIVER</t>
  </si>
  <si>
    <t>SHALLOW SEISMIC: MACKENZIE RIVER  (NORMAN WELLS)</t>
  </si>
  <si>
    <t>RIVER SEISMIC OPERATIONS-REDSTONE AREA NWT</t>
  </si>
  <si>
    <t>RIVER SEISMIC OPERATIONS-NWT</t>
  </si>
  <si>
    <t>GRAVITY SURVEY FT. PROVIDENCE</t>
  </si>
  <si>
    <t>GRAVITY SURVEY NWT</t>
  </si>
  <si>
    <t>AEROMAGNETOMETER SURVEY INTERPRETATION-FT SIMPSON</t>
  </si>
  <si>
    <t>SEISMIC - GREAT BEAR AND COLVILLE LAKES</t>
  </si>
  <si>
    <t>VIBROSEIS PROGRAM LAC MAUNOIR</t>
  </si>
  <si>
    <t>REFLECTION SEISMIC REINTERPRETATION</t>
  </si>
  <si>
    <t>REFLECTION SEISMIC PROGRAM</t>
  </si>
  <si>
    <t>SEISMIC OPERATIONS PEEL PLATEAU NWT</t>
  </si>
  <si>
    <t>GEOPHYSICAL SURVEY:  NORMAN WELLS</t>
  </si>
  <si>
    <t>SHOTPOINT MAP AND SEISMIC SECTIONS - ESSO</t>
  </si>
  <si>
    <t>SEISMIC REFLECTION:  NORMAN WELLS</t>
  </si>
  <si>
    <t>SEISMIC INTERPRETATION MACKENZIE PLAINS NWT</t>
  </si>
  <si>
    <t>SEISMIC PROGRAM-REDSTONE AREA N W T</t>
  </si>
  <si>
    <t>SEISMIC SURVEY-TERRITORIAL OIL&amp;GAS PERMITS</t>
  </si>
  <si>
    <t>SEISMIC SURVEY NORMAN WELLS AREA</t>
  </si>
  <si>
    <t>SEISMIC REINTERPRETATION-TROUT LAKE</t>
  </si>
  <si>
    <t>SEISMIC PROGRAM WRIGLEY AREA N W T</t>
  </si>
  <si>
    <t>REFLECTION SEISMIC-FT PROVIDENCE</t>
  </si>
  <si>
    <t>REFLECTION SEISMIC SURVEY-FT PROVIDENCE</t>
  </si>
  <si>
    <t>SEISMIC PROGRAM BOVIE LAKE AREA</t>
  </si>
  <si>
    <t>SEISMIC PROGRAMS BLACKSTONE AREA</t>
  </si>
  <si>
    <t>SEISMIC PROGRAM FORT PROVIDENCE</t>
  </si>
  <si>
    <t>CONSOLIDATED SEISMIC REPORT-FT SIMPSON AREA</t>
  </si>
  <si>
    <t>SEISMIC SURVEY EBBUTT HILLS</t>
  </si>
  <si>
    <t>SEISMIC REPORT-NETLA RIVER</t>
  </si>
  <si>
    <t>SEISMIC OPERATIONS-BOVIE LAKE</t>
  </si>
  <si>
    <t>SEISMIC SURVEY HORN RIVER BASIN AREA N.W.T.</t>
  </si>
  <si>
    <t>SEISMIC WORKOVER-NWT PERMITS</t>
  </si>
  <si>
    <t>SEISMIC SURVEY NWT</t>
  </si>
  <si>
    <t>AERIAL PHOTOGRAPHY REPORT-FT PROVIDENCE NWT</t>
  </si>
  <si>
    <t>STRATIGRAPHIC PARTY 1969</t>
  </si>
  <si>
    <t>SURFACE PARTY ACTIVITIES 1969 AND 1971</t>
  </si>
  <si>
    <t>STRUCTURAL FIELD PARTY 1966</t>
  </si>
  <si>
    <t>SURFACE GEOLOGY-YUKON AND N.W.T.</t>
  </si>
  <si>
    <t>STRATIGRAPHY OF THE RICHARDSON MTS AREA NWT</t>
  </si>
  <si>
    <t>GEOLOGICAL SURVEY:NORMAN WELLS-WRIGLEY</t>
  </si>
  <si>
    <t>SURFACE GEOLOGY OF THE PEEL PLATEAU</t>
  </si>
  <si>
    <t>GEOLOGICAL REPORT-KELLER LAKE AREA NWT</t>
  </si>
  <si>
    <t>SURFACE MAPS-NORMAN WELLS</t>
  </si>
  <si>
    <t>SURFACE GEOLOGY-NORMAN WELLS</t>
  </si>
  <si>
    <t>GEOLOGICAL SURVEY-HAY RIVER-FT PROVIDENCE</t>
  </si>
  <si>
    <t>STRATIGRAPHY OF THE LIARD PLATEAU</t>
  </si>
  <si>
    <t>GEOLOGICAL REPORT-HORN RIVER AREA</t>
  </si>
  <si>
    <t>Geological Report - South Nahanni Area</t>
  </si>
  <si>
    <t>GEOLOGICAL REPORT-FT. PROVIDENCE</t>
  </si>
  <si>
    <t>GEOLOGY &amp; PLANIMETRIC MAPPING-CAMERON HILLS NWT</t>
  </si>
  <si>
    <t>GEOLOGY &amp; PLANIMETRIC MAPPING- CAMERON HILLS NWT</t>
  </si>
  <si>
    <t>Geological Report - Keller Lake Area</t>
  </si>
  <si>
    <t>SEISMIC SURVEY-NORTH PETITOT AREA</t>
  </si>
  <si>
    <t>multiple separate areas, mixed up maps</t>
  </si>
  <si>
    <t>REFLECTION SURVEY FINAL REPORT ROND LAKE</t>
  </si>
  <si>
    <t>Report 1</t>
  </si>
  <si>
    <t>Report 2</t>
  </si>
  <si>
    <t>FINAL SEISMIC REPORT-STONY PROSPECT-N W T</t>
  </si>
  <si>
    <t>FINAL SEISMIC REPORT SOUTH PEEL AREA</t>
  </si>
  <si>
    <t>FINAL SEISMIC REVIEW REDKNIFE PROSPECT</t>
  </si>
  <si>
    <t>SEISMIC SURVEY-TROUT LAKE</t>
  </si>
  <si>
    <t>DOME SURFACE GEOLOGICAL MAPPING GREAT SLAVE PLAIN 1960</t>
  </si>
  <si>
    <t>GEOLOGICAL REPORT-CAMERON HILLS AREA</t>
  </si>
  <si>
    <t>SEISMIC INVESTIGATION RAMPARTS PROJECT</t>
  </si>
  <si>
    <t>FINAL SEISMIC REPORT PEEL RIVER PROJECT</t>
  </si>
  <si>
    <t>FINAL SEISMIC REPORT PEEL RIVER YT&amp;NWT</t>
  </si>
  <si>
    <t>FINAL SEISMIC REPORT RAMPARTS PROJECT NWT</t>
  </si>
  <si>
    <t>GULF SEISMIC SURVEY PEEL PLATEAU 1966</t>
  </si>
  <si>
    <t>GULF SEISMIC SURVEY GREAT SLAVE PLAIN 1971</t>
  </si>
  <si>
    <t>FINAL SEISMIC REPORT TROUT RIVER-REDKNIFE</t>
  </si>
  <si>
    <t>FINAL SEISMIC REPORT ANTOINE LAKE PROJECT NWT</t>
  </si>
  <si>
    <t>FINAL SEISMIC REPORT-NAHANNI</t>
  </si>
  <si>
    <t>FINAL SEISMIC REPORT-TRAINOR LAKE</t>
  </si>
  <si>
    <t>FINAL SEISMIC REPORT-NAHANNI&amp;CLI LAKE</t>
  </si>
  <si>
    <t>SEISMIC REPORT-NORTH TRAINOR LAKE</t>
  </si>
  <si>
    <t>FINAL SEISMIC REPORT WRIGLEY PROJECT</t>
  </si>
  <si>
    <t>SEISMIC SURVEY ARROWHEAD PROJECT</t>
  </si>
  <si>
    <t>GEOLOGICAL REPORT-ARROWHEAD PROJECT</t>
  </si>
  <si>
    <t>GEOLOGICAL REPORT HART EAGLE TRAIL WIND&amp;SNAKE R</t>
  </si>
  <si>
    <t>STRATIGRAPHY OF THE CAMSELL BEND FT. WRIGLEY AREA</t>
  </si>
  <si>
    <t>GEOLOGICAL REPORT-FT LIARD-ROOT RIVER-WILLOW LAKE</t>
  </si>
  <si>
    <t>GEOLOGICAL REPORT CAMSELL-ROOT-DAHADINNI-WRIGLEY</t>
  </si>
  <si>
    <t>GEOLOGICAL STUDIES NAHANNI AREA &amp; VICINITY</t>
  </si>
  <si>
    <t>FINAL GEOLOGICAL REPORT-ARROWHEAD PERMITS</t>
  </si>
  <si>
    <t>MARINE SEISMIC MACKENZIE RIVER-FT NORMAN AREA</t>
  </si>
  <si>
    <t>AEROMAGNETIC SURVEY FORT NORMAN AREA</t>
  </si>
  <si>
    <t>AMERADA SEISMIC SURVEY PEEL PLATEAU 1969</t>
  </si>
  <si>
    <t>SEISMIC SURVEY REPORT-MIRROR LAKE</t>
  </si>
  <si>
    <t>SEISMIC SURVEY REPORT-PEEL PLATEAU AREA</t>
  </si>
  <si>
    <t>SEISMIC SURVEY FORT NORMAN AREA</t>
  </si>
  <si>
    <t>SEISMIC SURVEY REPORT TRAINOR LAKE</t>
  </si>
  <si>
    <t>SEISMIC SURVEY REPORT-TRAINOR LAKE AREA</t>
  </si>
  <si>
    <t>GEOCHEMICAL SAMPLING SURVEY MACKENZIE VALLEY</t>
  </si>
  <si>
    <t>GEOLOGICAL RECONNAISANCE GREAT BEAR LAKE NWT</t>
  </si>
  <si>
    <t>GEOLOGICAL REPORT FORT NORMAN NWT</t>
  </si>
  <si>
    <t>SUMMARY REPORT ON NWT OPERATIONS</t>
  </si>
  <si>
    <t>Notes</t>
  </si>
  <si>
    <t>wkt_geom</t>
  </si>
  <si>
    <t>Program Name</t>
  </si>
  <si>
    <t>Program Id</t>
  </si>
  <si>
    <t>from NTS sheets listed, no maps</t>
  </si>
  <si>
    <t>from map, text is wrong</t>
  </si>
  <si>
    <t>final report merged with 5553678</t>
  </si>
  <si>
    <t>GOA</t>
  </si>
  <si>
    <t xml:space="preserve">Program </t>
  </si>
  <si>
    <t>Operator</t>
  </si>
  <si>
    <t>Status</t>
  </si>
  <si>
    <t>Program Year</t>
  </si>
  <si>
    <t>Type</t>
  </si>
  <si>
    <t>Region</t>
  </si>
  <si>
    <t>Program Type</t>
  </si>
  <si>
    <t>Still Privileged</t>
  </si>
  <si>
    <t>Year+15</t>
  </si>
  <si>
    <t>Amerada Hess Canada Limited</t>
  </si>
  <si>
    <t>Completed</t>
  </si>
  <si>
    <t>Exclusive – Data Acquisition</t>
  </si>
  <si>
    <t>check file</t>
  </si>
  <si>
    <t>Other</t>
  </si>
  <si>
    <t>Sahtu</t>
  </si>
  <si>
    <t>Geology</t>
  </si>
  <si>
    <t>Geochemical</t>
  </si>
  <si>
    <t>South Slave</t>
  </si>
  <si>
    <t>Seismic</t>
  </si>
  <si>
    <t>Inuvik</t>
  </si>
  <si>
    <t>Aeromagnetic</t>
  </si>
  <si>
    <t>Gulf Canada Resources Inc.</t>
  </si>
  <si>
    <t>Deh Cho</t>
  </si>
  <si>
    <t>Hudson's Bay Oil And Gas Company Limited</t>
  </si>
  <si>
    <t>Stratigraphy</t>
  </si>
  <si>
    <t>Sahtu and Inuvik</t>
  </si>
  <si>
    <t>Inter-Rock Oil Company Of Canada Limited</t>
  </si>
  <si>
    <t>Dome Petroleum Limited</t>
  </si>
  <si>
    <t>South Slave and Deh Cho</t>
  </si>
  <si>
    <t>Home Oil Company Limited</t>
  </si>
  <si>
    <t>Imperial Oil Limited</t>
  </si>
  <si>
    <t>Structural</t>
  </si>
  <si>
    <t>Photogeology or Photogrammetry</t>
  </si>
  <si>
    <t>Sahtu and Deh Cho</t>
  </si>
  <si>
    <t>Geophysical</t>
  </si>
  <si>
    <t>Gravity</t>
  </si>
  <si>
    <t>Marathon Petroleum Canada Ltd.</t>
  </si>
  <si>
    <t>Calvin Consolidated Oil &amp; Gas Ltd.</t>
  </si>
  <si>
    <t>Scurry-Rainbow Oil Limited</t>
  </si>
  <si>
    <t>Inuvik or Sahtu</t>
  </si>
  <si>
    <t>CDC Oil &amp; Gas Limited</t>
  </si>
  <si>
    <t>Texaco Canada Inc.</t>
  </si>
  <si>
    <t>STRUCTURAL STRATIGRAPHY; PORCUPINE,PEEL,MACKENZIE</t>
  </si>
  <si>
    <t>Western Decalta Petroleum Ltd.</t>
  </si>
  <si>
    <t>Sahtu or Deh Cho</t>
  </si>
  <si>
    <t>Magnetic</t>
  </si>
  <si>
    <t>Canadian Superior Frontier Resources Ltd.</t>
  </si>
  <si>
    <t>Kakisa River Prospect</t>
  </si>
  <si>
    <t>Canadian Superior Oil Ltd.</t>
  </si>
  <si>
    <t>Central Del-Rio Oils Limited</t>
  </si>
  <si>
    <t>Unocal Canada Limited</t>
  </si>
  <si>
    <t>Ranger Oil (Canada) Limited</t>
  </si>
  <si>
    <t>Shell Canada Resources Limited</t>
  </si>
  <si>
    <t>----not found----</t>
  </si>
  <si>
    <t>B P Exploration Canada Limited</t>
  </si>
  <si>
    <t>Sinclair Canada Oil Company</t>
  </si>
  <si>
    <t>Chevron Canada Resources Limited</t>
  </si>
  <si>
    <t>ISR</t>
  </si>
  <si>
    <t>Geochem Laboratories [Canada] Ltd</t>
  </si>
  <si>
    <t>Canadian Ashland Exploration Ltd</t>
  </si>
  <si>
    <t>Sulpetro Limited</t>
  </si>
  <si>
    <t>Sunoco E&amp;P Limited</t>
  </si>
  <si>
    <t>Teck Corporation Limited</t>
  </si>
  <si>
    <t>Mobil Oil Canada, Ltd.</t>
  </si>
  <si>
    <t>Texaco Canada Resources Ltd.</t>
  </si>
  <si>
    <t>Amoco Canada Petroleum Company Ltd.</t>
  </si>
  <si>
    <t>Canada-Cities Service Petroleum Corp.</t>
  </si>
  <si>
    <t>Murphy Oil Company Ltd.</t>
  </si>
  <si>
    <t>Great Plains Development Company Of Canada Ltd.</t>
  </si>
  <si>
    <t>Husky Oil Operations Limited</t>
  </si>
  <si>
    <t>New Continental Oil Company of Canada Ltd.</t>
  </si>
  <si>
    <t>Total Petroleum [North America] Ltd</t>
  </si>
  <si>
    <t>Canadian Devonian Petroleums Ltd.</t>
  </si>
  <si>
    <t>Banff Oil Ltd</t>
  </si>
  <si>
    <t>Champlin Petroleum Company</t>
  </si>
  <si>
    <t>Petro-Canada Inc.</t>
  </si>
  <si>
    <t>Canadian Kewanee Ltd.</t>
  </si>
  <si>
    <t>Sohio Petroleum Company</t>
  </si>
  <si>
    <t>Western Minerals Ltd</t>
  </si>
  <si>
    <t>Altair Oil &amp; Gas Company</t>
  </si>
  <si>
    <t>Hunt International Petroleum Company of Canada</t>
  </si>
  <si>
    <t>Granwick Mines Ltd.</t>
  </si>
  <si>
    <t>Golden Eagle Oil And Gas Limited</t>
  </si>
  <si>
    <t>Canada Southern Petroleum Ltd.</t>
  </si>
  <si>
    <t>Accurate Exploration Inc.</t>
  </si>
  <si>
    <t>Atlas Exploration Company</t>
  </si>
  <si>
    <t>Trans-Prairie Pipelines Ltd</t>
  </si>
  <si>
    <t>Briggs D. Todd</t>
  </si>
  <si>
    <t>Chermac Developments Ltd</t>
  </si>
  <si>
    <t>Colville Lake Explorers Ltd.</t>
  </si>
  <si>
    <t>Cowell, Richard C.</t>
  </si>
  <si>
    <t>Tlicho</t>
  </si>
  <si>
    <t>Glacier Mining Ltd.</t>
  </si>
  <si>
    <t>Brenner, Alfred B.</t>
  </si>
  <si>
    <t>Government Of Canada</t>
  </si>
  <si>
    <t>Grand Chibougama Mines Ltd.</t>
  </si>
  <si>
    <t>Guaranty Trust Company Of Canada</t>
  </si>
  <si>
    <t>Hirshhorn Enterprises</t>
  </si>
  <si>
    <t>Indora Consolidated Uranium Mines</t>
  </si>
  <si>
    <t>Graham John</t>
  </si>
  <si>
    <t>Kerr McGee Of Canada Northwest Ltd.</t>
  </si>
  <si>
    <t>Griffith, Campbell, et al Holdings</t>
  </si>
  <si>
    <t>Laburnum Enterprises Ltd.</t>
  </si>
  <si>
    <t>Columbia Gas Development Of Canada Ltd.</t>
  </si>
  <si>
    <t>Kelcam Oils</t>
  </si>
  <si>
    <t>McNair, D.</t>
  </si>
  <si>
    <t>Midland Petroleums Ltd.</t>
  </si>
  <si>
    <t>N.W.T. Petroleums Ltd.</t>
  </si>
  <si>
    <t>Paradis, Joseph</t>
  </si>
  <si>
    <t>Paradise Exploration Ltd.</t>
  </si>
  <si>
    <t>Payson-Cowell Syndicate</t>
  </si>
  <si>
    <t>Peel River Gas &amp; Oil</t>
  </si>
  <si>
    <t>Elf Oil Exploration And Production Canada Ltd.</t>
  </si>
  <si>
    <t>Prophet River Oil &amp; Gas Ltd.</t>
  </si>
  <si>
    <t>Punch Petroleums Ltd.</t>
  </si>
  <si>
    <t>Raddison Oil &amp; Gas Ltd</t>
  </si>
  <si>
    <t>Ranworth Exploration Ltd.</t>
  </si>
  <si>
    <t>May Otto</t>
  </si>
  <si>
    <t>Rock River Gas &amp; Oil Ltd.</t>
  </si>
  <si>
    <t>Sheeky, W.R.</t>
  </si>
  <si>
    <t>Shulman Isaac</t>
  </si>
  <si>
    <t>Veezay Geodata Ltd.</t>
  </si>
  <si>
    <t>Henry J.K.</t>
  </si>
  <si>
    <t>J.C. Sproule Associates</t>
  </si>
  <si>
    <t>Territorial Hydrocarbons Ltd.</t>
  </si>
  <si>
    <t>Tracy Neil W.</t>
  </si>
  <si>
    <t>McDermott, J Ray</t>
  </si>
  <si>
    <t>Alminex Ltd</t>
  </si>
  <si>
    <t>Canadian Industrial Gas &amp; Oil Ltd</t>
  </si>
  <si>
    <t>PanCanadian Petroleum Limited</t>
  </si>
  <si>
    <t>Canoe River Exploration Ltd.</t>
  </si>
  <si>
    <t>Fracture</t>
  </si>
  <si>
    <t>Carson Holdings Ltd.</t>
  </si>
  <si>
    <t>Grosmont Oil &amp; Gas Ltd.</t>
  </si>
  <si>
    <t>Pacific Petroleums Ltd</t>
  </si>
  <si>
    <t>Aquitaine Company Of Canada Ltd</t>
  </si>
  <si>
    <t>Canada Northwest Land Ltd</t>
  </si>
  <si>
    <t>Canada Trust Company, The</t>
  </si>
  <si>
    <t>Ensign Oils Ltd.</t>
  </si>
  <si>
    <t>Iskut Silver Mines Ltd.</t>
  </si>
  <si>
    <t>Canadian Bonanza Petroleums Ltd</t>
  </si>
  <si>
    <t>Canadian Occidental Petroleum Ltd.</t>
  </si>
  <si>
    <t>Paris Investments Ltd.</t>
  </si>
  <si>
    <t>Canadian Fina Oil Limited</t>
  </si>
  <si>
    <t>Michigan Developments Ltd.</t>
  </si>
  <si>
    <t>Kenting Exploration Ltd</t>
  </si>
  <si>
    <t>Ulster Petroleums Ltd.</t>
  </si>
  <si>
    <t>Northern Oil Explorers Ltd</t>
  </si>
  <si>
    <t>Inexco Oil Company</t>
  </si>
  <si>
    <t>Eisenberg Sol.</t>
  </si>
  <si>
    <t>Tannous Joseph A.</t>
  </si>
  <si>
    <t>Geophoto Services Ltd</t>
  </si>
  <si>
    <t>Gemini Minerals Ltd.</t>
  </si>
  <si>
    <t>Mesa Petroleum (Northern) Ltd.</t>
  </si>
  <si>
    <t>Mic Mac Oils (1963) Ltd.</t>
  </si>
  <si>
    <t>Overland Exploration Services [1969] Ltd.</t>
  </si>
  <si>
    <t>Canadian Reserve Oil And Gas Ltd.</t>
  </si>
  <si>
    <t>Westcoast Petroleum Ltd.</t>
  </si>
  <si>
    <t>Rayalta Petroleums Ltd.</t>
  </si>
  <si>
    <t>Banner Petroleums Limited</t>
  </si>
  <si>
    <t>New North Minerals Ltd.</t>
  </si>
  <si>
    <t>Pennzoil Company</t>
  </si>
  <si>
    <t>Apl Oil &amp; Gas Ltd.</t>
  </si>
  <si>
    <t>Lichtenbelt John</t>
  </si>
  <si>
    <t>Skelly Oil of Canada Ltd</t>
  </si>
  <si>
    <t>Janshar Mineral Exploration</t>
  </si>
  <si>
    <t>Ragan John</t>
  </si>
  <si>
    <t>Sigma Explorations (1978) Ltd.</t>
  </si>
  <si>
    <t>Raasch &amp; Associates Ltd.</t>
  </si>
  <si>
    <t>Candex Development Limited</t>
  </si>
  <si>
    <t>Candel Oil Ltd.</t>
  </si>
  <si>
    <t>Pan Mackenzie Petroleums Limited</t>
  </si>
  <si>
    <t>Ram Petroleums Limited</t>
  </si>
  <si>
    <t>Canterra Energy Ltd.</t>
  </si>
  <si>
    <t>Exco Energy Ltd.</t>
  </si>
  <si>
    <t>Explor Data Ltd.</t>
  </si>
  <si>
    <t>Non - Exclusive</t>
  </si>
  <si>
    <t>AEC West Ltd.</t>
  </si>
  <si>
    <t>Anderson Resources Ltd.</t>
  </si>
  <si>
    <t>Fugro Airborne Surveys Corp.</t>
  </si>
  <si>
    <t>Geoterrex Ltd.</t>
  </si>
  <si>
    <t>Geophysical Service Inc.</t>
  </si>
  <si>
    <t>Northcor Energy Ltd.</t>
  </si>
  <si>
    <t>Northrock Resources Ltd.</t>
  </si>
  <si>
    <t>Questor Surveys Limited</t>
  </si>
  <si>
    <t>Ranger Oil Limited</t>
  </si>
  <si>
    <t>Exclusive - Data Purchase and Reprocessing</t>
  </si>
  <si>
    <t>Talisman Energy Inc.</t>
  </si>
  <si>
    <t>Devon Canada Corporation</t>
  </si>
  <si>
    <t>Kodiak Petroleum ULC</t>
  </si>
  <si>
    <t>MGM Energy Corp.</t>
  </si>
  <si>
    <t>Paramount Resources Ltd.</t>
  </si>
  <si>
    <t>Not completed</t>
  </si>
  <si>
    <t>BG International Limited</t>
  </si>
  <si>
    <t>Explor Geophysical Ltd.</t>
  </si>
  <si>
    <t>CANADIAN 88 ENERGY CORP</t>
  </si>
  <si>
    <t>Devon ARL Corporation</t>
  </si>
  <si>
    <t>EOG Resources Canada Inc.</t>
  </si>
  <si>
    <t>Hunt Oil Company of Canada, Inc.</t>
  </si>
  <si>
    <t>Ocelot Energy Inc.</t>
  </si>
  <si>
    <t>Unocal Canada Exploration Limited</t>
  </si>
  <si>
    <t>EnCana Corporation</t>
  </si>
  <si>
    <t>Forward Resources Ltd.</t>
  </si>
  <si>
    <t>AT&amp;S Exploration Ltd.</t>
  </si>
  <si>
    <t>AEC Oil and Gas Company</t>
  </si>
  <si>
    <t>Anadarko Canada Corporation</t>
  </si>
  <si>
    <t>Anadarko Canada Energy Ltd.</t>
  </si>
  <si>
    <t>Arcis Partnership</t>
  </si>
  <si>
    <t>Apache Canada Ltd.</t>
  </si>
  <si>
    <t>BFR Geophysical Consultants Ltd.</t>
  </si>
  <si>
    <t>Coho Resources Limited</t>
  </si>
  <si>
    <t>Canadian Hunter Exploration Limited</t>
  </si>
  <si>
    <t>Conoco Canada Limited</t>
  </si>
  <si>
    <t>Canadian Forest Oil Ltd.</t>
  </si>
  <si>
    <t>Cascade Oil and Gas Ltd.</t>
  </si>
  <si>
    <t>Canadian Natural Resources Limited</t>
  </si>
  <si>
    <t>Devlan Exploration Inc.</t>
  </si>
  <si>
    <t>Grey Wolf Exploration Inc.</t>
  </si>
  <si>
    <t>Impact Exploration Services Inc.</t>
  </si>
  <si>
    <t>International Exploration Consultants</t>
  </si>
  <si>
    <t>International Frontier Resources Ltd.</t>
  </si>
  <si>
    <t>Norcen Energy Resources Limited</t>
  </si>
  <si>
    <t>NSM Resources Ltd.</t>
  </si>
  <si>
    <t>Northern River Surveys Ltd.</t>
  </si>
  <si>
    <t>N/A</t>
  </si>
  <si>
    <t>Stampeder Exploration Ltd.</t>
  </si>
  <si>
    <t>Suncor Energy Inc.</t>
  </si>
  <si>
    <t>Wascana Energy Inc.</t>
  </si>
  <si>
    <t>Western Atlas International Inc.</t>
  </si>
  <si>
    <t>Western Geco</t>
  </si>
  <si>
    <t>geology</t>
  </si>
  <si>
    <t>Petrel Robertson Consulting Ltd.</t>
  </si>
  <si>
    <t>Geotechnical</t>
  </si>
  <si>
    <t>Conoco Canada Resources Limited</t>
  </si>
  <si>
    <t>Richardson Mountains Geological Field Excursion</t>
  </si>
  <si>
    <t>ConocoPhillips Canada Resources Corp.</t>
  </si>
  <si>
    <t>Exclusive</t>
  </si>
  <si>
    <t>Sahtu and Tlicho</t>
  </si>
  <si>
    <t>Shell Canada Limited</t>
  </si>
  <si>
    <t>BG Canada Exploration and Production, Inc.</t>
  </si>
  <si>
    <t>Geological Field Program - 1990 Fort Norman</t>
  </si>
  <si>
    <t>Chevron Canada Resources</t>
  </si>
  <si>
    <t>Devon - 2006 Richardson Mountains</t>
  </si>
  <si>
    <t>B P O G Operations Limited</t>
  </si>
  <si>
    <t>Atlantic Richfield Canada Ltd</t>
  </si>
  <si>
    <t>Atlantic Refining Company</t>
  </si>
  <si>
    <t>Petcal Company Ltd</t>
  </si>
  <si>
    <t>AREO GEOLOGIC REPORT ON THE OSCAR BASIN AREA NWT</t>
  </si>
  <si>
    <t>GEOLOGICAL REPORT ON THE WRINGLEY RIVER, JOHNSON RIVER AND A PORTION OF THE MACKENZIE RIVER NWT</t>
  </si>
  <si>
    <t>Sun Oil Company</t>
  </si>
  <si>
    <t>Ice</t>
  </si>
  <si>
    <t>MAPS SHOWING BULLDOZED TRAILS - KAKISA RIVER AND MUSKEG RIVER NWT</t>
  </si>
  <si>
    <t>Pan American Petroleum Corporation</t>
  </si>
  <si>
    <t>Kore Petroleums Ltd.</t>
  </si>
  <si>
    <t>Canadian Pacific Oil &amp; Gas Limited</t>
  </si>
  <si>
    <t>Explor</t>
  </si>
  <si>
    <t>Projected</t>
  </si>
  <si>
    <t>Trout Lake (water shooting)</t>
  </si>
  <si>
    <t>(file corrupted)</t>
  </si>
  <si>
    <t>some documents in file appear to be in the Arctic Islands</t>
  </si>
  <si>
    <t>permit locations</t>
  </si>
  <si>
    <t>This dataset was created in 2021</t>
  </si>
  <si>
    <t>NAD27 is assumed to be the datum for the locations</t>
  </si>
  <si>
    <t xml:space="preserve"> Precision and accuracy vary widely, but should be assumed to be fairly low</t>
  </si>
  <si>
    <t xml:space="preserve"> About 200 programs had existing seismic line GIS data, and the bounding box was created from that, even though the GIS data appears to be from the planned locations, not the actual result of the activity</t>
  </si>
  <si>
    <t xml:space="preserve"> For the remainder, the reports were reviewed to find location information:Most locations were taken from:reasonable quality sketch maps, sometimes based on NTS map sheets; ORtext descriptions of the project extents that include longitude and latitudeFor seismic programs, I used the flight line maps where possible</t>
  </si>
  <si>
    <t>For some sketches, visible geographic features were used to get coordinates from other maps</t>
  </si>
  <si>
    <t>Sometimes a small scale map was the only reference available</t>
  </si>
  <si>
    <t>A few difficult to locate programs had a list of NTS sheets in the approval, so these were used to get coordinates</t>
  </si>
  <si>
    <t>Some reports only indicate permit numbers and have no maps, illegible maps, or maps with no latitude and longitude markings</t>
  </si>
  <si>
    <t xml:space="preserve"> Location is then an estimate based on either notes in the text, comparison with reports in similar locations, or visible geographical features</t>
  </si>
  <si>
    <t>When a program covered more than one discrete area, an additional record was added for each discrete area</t>
  </si>
  <si>
    <t>Some programs have no location available:Some programs had no location reference at all, except for a permit number, which are of unknown locations</t>
  </si>
  <si>
    <t>Many reports were missing the final report, and so have no location information at all</t>
  </si>
  <si>
    <t>Bounding box limitationsGeology programs often showed a project area that was significantly larger than the area covered by the report, but it was often difficult to determine which were the appropriate extents to use</t>
  </si>
  <si>
    <t>Some reports indicate a project area, but the maps cover a much larger area</t>
  </si>
  <si>
    <t xml:space="preserve"> The bounding box chosen depends on the report, clarity, and other factors</t>
  </si>
  <si>
    <t>Many other programs have permit boundaries shown, but the study is larger</t>
  </si>
  <si>
    <t xml:space="preserve"> The quality of the maps and information determined which boundaries where used</t>
  </si>
  <si>
    <t>Where it was clearly marked, the bounding box was cropped to the shown lines</t>
  </si>
  <si>
    <t xml:space="preserve"> If not clearly marked, the map boundaries where used</t>
  </si>
  <si>
    <t>Notes on programsGeology program files often contain more than one report in a single PDF, which may not always have been noticed</t>
  </si>
  <si>
    <t>Adjacent report numbers often seem to contain further results for the same area</t>
  </si>
  <si>
    <t>Some programs seem to be duplicates of others</t>
  </si>
  <si>
    <t>Missing programs may be part of a group of programs where the report was filed under only one program</t>
  </si>
  <si>
    <t>Bounding boxes for historical Geophysical Operations reports in the mainland NWT, outside the ISR and the Norman Wells Proven area</t>
  </si>
  <si>
    <t>These latitude and longitude values represent the extents of the areas covered by geophysical program reports from 1943 to 2013, as collected by the National Energy Board</t>
  </si>
  <si>
    <t>The program reports can be obtained by contacting the NWT Office of the Regulator of Oil and Gas Operations at orogo@gov.nt.ca</t>
  </si>
  <si>
    <t>The goal was to create a bounding box for each program to allow people to find historical reports by area of interest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</si>
</sst>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yyyy"/>
    <numFmt numFmtId="165" formatCode="[$-409]d\-mmm\-yyyy;@"/>
    <numFmt numFmtId="166" formatCode="yyyy\-mm\-dd;@"/>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sz val="10"/>
      <color theme="1"/>
      <name val="Arial Unicode MS"/>
      <family val="2"/>
    </font>
    <font>
      <sz val="11"/>
      <name val="Calibri"/>
      <family val="2"/>
      <scheme val="minor"/>
    </font>
    <font>
      <i/>
      <sz val="11"/>
      <color theme="1"/>
      <name val="Calibri"/>
      <family val="2"/>
      <scheme val="minor"/>
    </font>
    <font>
      <b/>
      <sz val="11"/>
      <name val="Calibri"/>
      <family val="2"/>
      <scheme val="minor"/>
    </font>
    <font>
      <i/>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110">
    <xf numFmtId="0" fontId="0" fillId="0" borderId="0"/>
    <xf numFmtId="43" fontId="1" fillId="0" borderId="0" applyFont="0" applyFill="0" applyBorder="0" applyAlignment="0" applyProtection="0"/>
    <xf numFmtId="0" fontId="6" fillId="2" borderId="0" applyNumberFormat="0" applyBorder="0" applyAlignment="0" applyProtection="0"/>
    <xf numFmtId="0" fontId="19" fillId="0" borderId="0"/>
    <xf numFmtId="0" fontId="1" fillId="10" borderId="0" applyNumberFormat="0" applyBorder="0" applyAlignment="0" applyProtection="0"/>
    <xf numFmtId="165" fontId="1" fillId="10" borderId="0" applyNumberFormat="0" applyBorder="0" applyAlignment="0" applyProtection="0"/>
    <xf numFmtId="0" fontId="1" fillId="14" borderId="0" applyNumberFormat="0" applyBorder="0" applyAlignment="0" applyProtection="0"/>
    <xf numFmtId="165" fontId="1" fillId="14" borderId="0" applyNumberFormat="0" applyBorder="0" applyAlignment="0" applyProtection="0"/>
    <xf numFmtId="0" fontId="1" fillId="18" borderId="0" applyNumberFormat="0" applyBorder="0" applyAlignment="0" applyProtection="0"/>
    <xf numFmtId="165" fontId="1" fillId="18" borderId="0" applyNumberFormat="0" applyBorder="0" applyAlignment="0" applyProtection="0"/>
    <xf numFmtId="0" fontId="1" fillId="22" borderId="0" applyNumberFormat="0" applyBorder="0" applyAlignment="0" applyProtection="0"/>
    <xf numFmtId="165" fontId="1" fillId="22" borderId="0" applyNumberFormat="0" applyBorder="0" applyAlignment="0" applyProtection="0"/>
    <xf numFmtId="0" fontId="1" fillId="26" borderId="0" applyNumberFormat="0" applyBorder="0" applyAlignment="0" applyProtection="0"/>
    <xf numFmtId="165" fontId="1" fillId="26" borderId="0" applyNumberFormat="0" applyBorder="0" applyAlignment="0" applyProtection="0"/>
    <xf numFmtId="0" fontId="1" fillId="30" borderId="0" applyNumberFormat="0" applyBorder="0" applyAlignment="0" applyProtection="0"/>
    <xf numFmtId="165" fontId="1" fillId="30" borderId="0" applyNumberFormat="0" applyBorder="0" applyAlignment="0" applyProtection="0"/>
    <xf numFmtId="0" fontId="1" fillId="11" borderId="0" applyNumberFormat="0" applyBorder="0" applyAlignment="0" applyProtection="0"/>
    <xf numFmtId="165" fontId="1" fillId="11" borderId="0" applyNumberFormat="0" applyBorder="0" applyAlignment="0" applyProtection="0"/>
    <xf numFmtId="0" fontId="1" fillId="15" borderId="0" applyNumberFormat="0" applyBorder="0" applyAlignment="0" applyProtection="0"/>
    <xf numFmtId="165" fontId="1" fillId="15" borderId="0" applyNumberFormat="0" applyBorder="0" applyAlignment="0" applyProtection="0"/>
    <xf numFmtId="0" fontId="1" fillId="19" borderId="0" applyNumberFormat="0" applyBorder="0" applyAlignment="0" applyProtection="0"/>
    <xf numFmtId="165" fontId="1" fillId="19" borderId="0" applyNumberFormat="0" applyBorder="0" applyAlignment="0" applyProtection="0"/>
    <xf numFmtId="0" fontId="1" fillId="23" borderId="0" applyNumberFormat="0" applyBorder="0" applyAlignment="0" applyProtection="0"/>
    <xf numFmtId="165" fontId="1" fillId="23" borderId="0" applyNumberFormat="0" applyBorder="0" applyAlignment="0" applyProtection="0"/>
    <xf numFmtId="0" fontId="1" fillId="27" borderId="0" applyNumberFormat="0" applyBorder="0" applyAlignment="0" applyProtection="0"/>
    <xf numFmtId="165" fontId="1" fillId="27" borderId="0" applyNumberFormat="0" applyBorder="0" applyAlignment="0" applyProtection="0"/>
    <xf numFmtId="0" fontId="1" fillId="31" borderId="0" applyNumberFormat="0" applyBorder="0" applyAlignment="0" applyProtection="0"/>
    <xf numFmtId="165" fontId="1" fillId="31" borderId="0" applyNumberFormat="0" applyBorder="0" applyAlignment="0" applyProtection="0"/>
    <xf numFmtId="0" fontId="17" fillId="12" borderId="0" applyNumberFormat="0" applyBorder="0" applyAlignment="0" applyProtection="0"/>
    <xf numFmtId="165" fontId="17" fillId="12" borderId="0" applyNumberFormat="0" applyBorder="0" applyAlignment="0" applyProtection="0"/>
    <xf numFmtId="0" fontId="17" fillId="16" borderId="0" applyNumberFormat="0" applyBorder="0" applyAlignment="0" applyProtection="0"/>
    <xf numFmtId="165" fontId="17" fillId="16" borderId="0" applyNumberFormat="0" applyBorder="0" applyAlignment="0" applyProtection="0"/>
    <xf numFmtId="0" fontId="17" fillId="20" borderId="0" applyNumberFormat="0" applyBorder="0" applyAlignment="0" applyProtection="0"/>
    <xf numFmtId="165" fontId="17" fillId="20" borderId="0" applyNumberFormat="0" applyBorder="0" applyAlignment="0" applyProtection="0"/>
    <xf numFmtId="0" fontId="17" fillId="24" borderId="0" applyNumberFormat="0" applyBorder="0" applyAlignment="0" applyProtection="0"/>
    <xf numFmtId="165" fontId="17" fillId="24" borderId="0" applyNumberFormat="0" applyBorder="0" applyAlignment="0" applyProtection="0"/>
    <xf numFmtId="0" fontId="17" fillId="28" borderId="0" applyNumberFormat="0" applyBorder="0" applyAlignment="0" applyProtection="0"/>
    <xf numFmtId="165" fontId="17" fillId="28" borderId="0" applyNumberFormat="0" applyBorder="0" applyAlignment="0" applyProtection="0"/>
    <xf numFmtId="0" fontId="17" fillId="32" borderId="0" applyNumberFormat="0" applyBorder="0" applyAlignment="0" applyProtection="0"/>
    <xf numFmtId="165" fontId="17" fillId="32" borderId="0" applyNumberFormat="0" applyBorder="0" applyAlignment="0" applyProtection="0"/>
    <xf numFmtId="0" fontId="17" fillId="9" borderId="0" applyNumberFormat="0" applyBorder="0" applyAlignment="0" applyProtection="0"/>
    <xf numFmtId="165" fontId="17" fillId="9" borderId="0" applyNumberFormat="0" applyBorder="0" applyAlignment="0" applyProtection="0"/>
    <xf numFmtId="0" fontId="17" fillId="13" borderId="0" applyNumberFormat="0" applyBorder="0" applyAlignment="0" applyProtection="0"/>
    <xf numFmtId="165" fontId="17" fillId="13" borderId="0" applyNumberFormat="0" applyBorder="0" applyAlignment="0" applyProtection="0"/>
    <xf numFmtId="0" fontId="17" fillId="17" borderId="0" applyNumberFormat="0" applyBorder="0" applyAlignment="0" applyProtection="0"/>
    <xf numFmtId="165" fontId="17" fillId="17" borderId="0" applyNumberFormat="0" applyBorder="0" applyAlignment="0" applyProtection="0"/>
    <xf numFmtId="0" fontId="17" fillId="21" borderId="0" applyNumberFormat="0" applyBorder="0" applyAlignment="0" applyProtection="0"/>
    <xf numFmtId="165" fontId="17" fillId="21" borderId="0" applyNumberFormat="0" applyBorder="0" applyAlignment="0" applyProtection="0"/>
    <xf numFmtId="0" fontId="17" fillId="25" borderId="0" applyNumberFormat="0" applyBorder="0" applyAlignment="0" applyProtection="0"/>
    <xf numFmtId="165" fontId="17" fillId="25" borderId="0" applyNumberFormat="0" applyBorder="0" applyAlignment="0" applyProtection="0"/>
    <xf numFmtId="0" fontId="17" fillId="29" borderId="0" applyNumberFormat="0" applyBorder="0" applyAlignment="0" applyProtection="0"/>
    <xf numFmtId="165" fontId="17" fillId="29" borderId="0" applyNumberFormat="0" applyBorder="0" applyAlignment="0" applyProtection="0"/>
    <xf numFmtId="0" fontId="7" fillId="3" borderId="0" applyNumberFormat="0" applyBorder="0" applyAlignment="0" applyProtection="0"/>
    <xf numFmtId="165" fontId="7" fillId="3" borderId="0" applyNumberFormat="0" applyBorder="0" applyAlignment="0" applyProtection="0"/>
    <xf numFmtId="0" fontId="11" fillId="6" borderId="4" applyNumberFormat="0" applyAlignment="0" applyProtection="0"/>
    <xf numFmtId="165" fontId="11" fillId="6" borderId="4" applyNumberFormat="0" applyAlignment="0" applyProtection="0"/>
    <xf numFmtId="0" fontId="13" fillId="7" borderId="7" applyNumberFormat="0" applyAlignment="0" applyProtection="0"/>
    <xf numFmtId="165" fontId="13"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5" fillId="0" borderId="0" applyNumberFormat="0" applyFill="0" applyBorder="0" applyAlignment="0" applyProtection="0"/>
    <xf numFmtId="165" fontId="15" fillId="0" borderId="0" applyNumberFormat="0" applyFill="0" applyBorder="0" applyAlignment="0" applyProtection="0"/>
    <xf numFmtId="0" fontId="6" fillId="2" borderId="0" applyNumberFormat="0" applyBorder="0" applyAlignment="0" applyProtection="0"/>
    <xf numFmtId="165" fontId="6" fillId="2" borderId="0" applyNumberFormat="0" applyBorder="0" applyAlignment="0" applyProtection="0"/>
    <xf numFmtId="0" fontId="3" fillId="0" borderId="1" applyNumberFormat="0" applyFill="0" applyAlignment="0" applyProtection="0"/>
    <xf numFmtId="165" fontId="3" fillId="0" borderId="1" applyNumberFormat="0" applyFill="0" applyAlignment="0" applyProtection="0"/>
    <xf numFmtId="0" fontId="4" fillId="0" borderId="2" applyNumberFormat="0" applyFill="0" applyAlignment="0" applyProtection="0"/>
    <xf numFmtId="165" fontId="4" fillId="0" borderId="2" applyNumberFormat="0" applyFill="0" applyAlignment="0" applyProtection="0"/>
    <xf numFmtId="0" fontId="5" fillId="0" borderId="3" applyNumberFormat="0" applyFill="0" applyAlignment="0" applyProtection="0"/>
    <xf numFmtId="165" fontId="5" fillId="0" borderId="3" applyNumberFormat="0" applyFill="0" applyAlignment="0" applyProtection="0"/>
    <xf numFmtId="0" fontId="5" fillId="0" borderId="0" applyNumberFormat="0" applyFill="0" applyBorder="0" applyAlignment="0" applyProtection="0"/>
    <xf numFmtId="165" fontId="5" fillId="0" borderId="0" applyNumberFormat="0" applyFill="0" applyBorder="0" applyAlignment="0" applyProtection="0"/>
    <xf numFmtId="0" fontId="9" fillId="5" borderId="4" applyNumberFormat="0" applyAlignment="0" applyProtection="0"/>
    <xf numFmtId="165" fontId="9" fillId="5" borderId="4" applyNumberFormat="0" applyAlignment="0" applyProtection="0"/>
    <xf numFmtId="0" fontId="12" fillId="0" borderId="6" applyNumberFormat="0" applyFill="0" applyAlignment="0" applyProtection="0"/>
    <xf numFmtId="165" fontId="12" fillId="0" borderId="6" applyNumberFormat="0" applyFill="0" applyAlignment="0" applyProtection="0"/>
    <xf numFmtId="0" fontId="8" fillId="4" borderId="0" applyNumberFormat="0" applyBorder="0" applyAlignment="0" applyProtection="0"/>
    <xf numFmtId="165" fontId="8" fillId="4" borderId="0" applyNumberFormat="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165"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165" fontId="1" fillId="8" borderId="8" applyNumberFormat="0" applyFont="0" applyAlignment="0" applyProtection="0"/>
    <xf numFmtId="0" fontId="10" fillId="6" borderId="5" applyNumberFormat="0" applyAlignment="0" applyProtection="0"/>
    <xf numFmtId="165" fontId="10" fillId="6" borderId="5" applyNumberFormat="0" applyAlignment="0" applyProtection="0"/>
    <xf numFmtId="0" fontId="2" fillId="0" borderId="0" applyNumberFormat="0" applyFill="0" applyBorder="0" applyAlignment="0" applyProtection="0"/>
    <xf numFmtId="165" fontId="2" fillId="0" borderId="0" applyNumberFormat="0" applyFill="0" applyBorder="0" applyAlignment="0" applyProtection="0"/>
    <xf numFmtId="0" fontId="16" fillId="0" borderId="9" applyNumberFormat="0" applyFill="0" applyAlignment="0" applyProtection="0"/>
    <xf numFmtId="165" fontId="16" fillId="0" borderId="9" applyNumberFormat="0" applyFill="0" applyAlignment="0" applyProtection="0"/>
    <xf numFmtId="0" fontId="14" fillId="0" borderId="0" applyNumberFormat="0" applyFill="0" applyBorder="0" applyAlignment="0" applyProtection="0"/>
    <xf numFmtId="165" fontId="14" fillId="0" borderId="0" applyNumberFormat="0" applyFill="0" applyBorder="0" applyAlignment="0" applyProtection="0"/>
  </cellStyleXfs>
  <cellXfs count="63">
    <xf numFmtId="0" fontId="0" fillId="0" borderId="0" xfId="0"/>
    <xf numFmtId="2" fontId="18" fillId="0" borderId="0" xfId="1" applyNumberFormat="1" applyFont="1" applyFill="1" applyAlignment="1">
      <alignment wrapText="1"/>
    </xf>
    <xf numFmtId="0" fontId="18" fillId="0" borderId="0" xfId="0" applyFont="1" applyFill="1" applyAlignment="1">
      <alignment wrapText="1"/>
    </xf>
    <xf numFmtId="1" fontId="0" fillId="0" borderId="0" xfId="0" applyNumberFormat="1"/>
    <xf numFmtId="2" fontId="0" fillId="0" borderId="0" xfId="1" applyNumberFormat="1" applyFont="1" applyFill="1"/>
    <xf numFmtId="0" fontId="0" fillId="0" borderId="0" xfId="0" applyFont="1"/>
    <xf numFmtId="0" fontId="0" fillId="0" borderId="0" xfId="0" applyFont="1" applyAlignment="1"/>
    <xf numFmtId="0" fontId="0" fillId="0" borderId="0" xfId="0" applyFill="1"/>
    <xf numFmtId="1" fontId="0" fillId="0" borderId="0" xfId="0" applyNumberFormat="1" applyFill="1"/>
    <xf numFmtId="164" fontId="0" fillId="0" borderId="0" xfId="0" applyNumberFormat="1" applyFill="1"/>
    <xf numFmtId="0" fontId="0" fillId="0" borderId="0" xfId="0" applyFont="1" applyFill="1" applyBorder="1" applyAlignment="1">
      <alignment horizontal="left"/>
    </xf>
    <xf numFmtId="0" fontId="0" fillId="0" borderId="0" xfId="0" applyFont="1" applyAlignment="1">
      <alignment horizontal="right"/>
    </xf>
    <xf numFmtId="0" fontId="0" fillId="0" borderId="0" xfId="0" quotePrefix="1" applyFont="1"/>
    <xf numFmtId="0" fontId="19" fillId="0" borderId="0" xfId="3" applyAlignment="1">
      <alignment horizontal="center"/>
    </xf>
    <xf numFmtId="0" fontId="6" fillId="2" borderId="0" xfId="2"/>
    <xf numFmtId="2" fontId="0" fillId="0" borderId="0" xfId="1" applyNumberFormat="1" applyFont="1" applyFill="1" applyAlignment="1">
      <alignment horizontal="right"/>
    </xf>
    <xf numFmtId="1" fontId="0" fillId="0" borderId="0" xfId="1" applyNumberFormat="1" applyFont="1" applyFill="1"/>
    <xf numFmtId="0" fontId="14" fillId="0" borderId="0" xfId="0" applyFont="1" applyAlignment="1">
      <alignment horizontal="left"/>
    </xf>
    <xf numFmtId="2" fontId="14" fillId="0" borderId="0" xfId="1" applyNumberFormat="1" applyFont="1" applyFill="1"/>
    <xf numFmtId="2" fontId="0" fillId="33" borderId="0" xfId="1" applyNumberFormat="1" applyFont="1" applyFill="1"/>
    <xf numFmtId="0" fontId="0" fillId="0" borderId="0" xfId="0" applyFill="1" applyAlignment="1">
      <alignment horizontal="left"/>
    </xf>
    <xf numFmtId="0" fontId="0" fillId="0" borderId="10" xfId="0" applyBorder="1" applyAlignment="1">
      <alignment vertical="center"/>
    </xf>
    <xf numFmtId="0" fontId="20" fillId="0" borderId="0" xfId="0" applyFont="1"/>
    <xf numFmtId="1" fontId="18" fillId="0" borderId="0" xfId="0" applyNumberFormat="1" applyFont="1" applyFill="1" applyAlignment="1">
      <alignment wrapText="1"/>
    </xf>
    <xf numFmtId="0" fontId="18" fillId="0" borderId="0" xfId="0" applyFont="1" applyFill="1" applyAlignment="1">
      <alignment horizontal="left" wrapText="1"/>
    </xf>
    <xf numFmtId="1" fontId="0" fillId="0" borderId="0" xfId="0" applyNumberFormat="1" applyFont="1" applyFill="1"/>
    <xf numFmtId="0" fontId="14" fillId="0" borderId="0" xfId="0" applyFont="1" applyFill="1" applyAlignment="1">
      <alignment horizontal="left"/>
    </xf>
    <xf numFmtId="1" fontId="16" fillId="0" borderId="0" xfId="0" applyNumberFormat="1" applyFont="1" applyFill="1" applyAlignment="1">
      <alignment wrapText="1"/>
    </xf>
    <xf numFmtId="0" fontId="16" fillId="0" borderId="0" xfId="0" applyFont="1" applyFill="1" applyAlignment="1">
      <alignment wrapText="1"/>
    </xf>
    <xf numFmtId="0" fontId="0" fillId="0" borderId="0" xfId="0" applyFill="1" applyAlignment="1">
      <alignment wrapText="1"/>
    </xf>
    <xf numFmtId="1" fontId="0" fillId="0" borderId="0" xfId="0" applyNumberFormat="1" applyFont="1" applyBorder="1" applyAlignment="1"/>
    <xf numFmtId="0" fontId="0" fillId="0" borderId="0" xfId="0" applyFont="1" applyBorder="1" applyAlignment="1">
      <alignment horizontal="left"/>
    </xf>
    <xf numFmtId="0" fontId="21" fillId="0" borderId="0" xfId="83" applyFont="1"/>
    <xf numFmtId="164" fontId="21" fillId="0" borderId="0" xfId="83" applyNumberFormat="1" applyFont="1"/>
    <xf numFmtId="166" fontId="0" fillId="0" borderId="0" xfId="0" applyNumberFormat="1" applyFont="1" applyBorder="1" applyAlignment="1">
      <alignment horizontal="left"/>
    </xf>
    <xf numFmtId="1" fontId="0" fillId="0" borderId="8" xfId="0" applyNumberFormat="1" applyFont="1" applyBorder="1" applyAlignment="1"/>
    <xf numFmtId="0" fontId="0" fillId="0" borderId="8" xfId="0" applyFont="1" applyBorder="1" applyAlignment="1">
      <alignment horizontal="left"/>
    </xf>
    <xf numFmtId="0" fontId="21" fillId="0" borderId="8" xfId="83" applyFont="1" applyBorder="1"/>
    <xf numFmtId="164" fontId="21" fillId="0" borderId="8" xfId="83" applyNumberFormat="1" applyFont="1" applyBorder="1"/>
    <xf numFmtId="0" fontId="21" fillId="0" borderId="0" xfId="83" applyFont="1" applyBorder="1"/>
    <xf numFmtId="164" fontId="21" fillId="0" borderId="0" xfId="83" applyNumberFormat="1" applyFont="1" applyBorder="1"/>
    <xf numFmtId="1" fontId="0" fillId="0" borderId="0" xfId="0" applyNumberFormat="1" applyFont="1" applyAlignment="1"/>
    <xf numFmtId="1" fontId="21" fillId="0" borderId="0" xfId="86" applyNumberFormat="1" applyFont="1"/>
    <xf numFmtId="0" fontId="21" fillId="0" borderId="0" xfId="86" applyFont="1"/>
    <xf numFmtId="0" fontId="0" fillId="0" borderId="0" xfId="0" applyFont="1" applyFill="1"/>
    <xf numFmtId="0" fontId="22" fillId="0" borderId="0" xfId="0" applyFont="1"/>
    <xf numFmtId="1" fontId="21" fillId="0" borderId="0" xfId="86" applyNumberFormat="1" applyFont="1" applyBorder="1"/>
    <xf numFmtId="0" fontId="21" fillId="0" borderId="0" xfId="86" applyFont="1" applyBorder="1"/>
    <xf numFmtId="0" fontId="23" fillId="0" borderId="0" xfId="83" applyFont="1" applyBorder="1"/>
    <xf numFmtId="0" fontId="0" fillId="34" borderId="0" xfId="0" applyFont="1" applyFill="1"/>
    <xf numFmtId="0" fontId="23" fillId="0" borderId="0" xfId="83" applyFont="1"/>
    <xf numFmtId="0" fontId="0" fillId="0" borderId="0" xfId="0" applyFont="1" applyBorder="1" applyAlignment="1"/>
    <xf numFmtId="0" fontId="21" fillId="0" borderId="0" xfId="83" applyFont="1" applyFill="1"/>
    <xf numFmtId="0" fontId="24" fillId="0" borderId="0" xfId="86" applyFont="1"/>
    <xf numFmtId="0" fontId="24" fillId="0" borderId="0" xfId="83" applyFont="1"/>
    <xf numFmtId="164" fontId="24" fillId="0" borderId="0" xfId="83" quotePrefix="1" applyNumberFormat="1" applyFont="1"/>
    <xf numFmtId="166" fontId="22" fillId="0" borderId="0" xfId="0" applyNumberFormat="1" applyFont="1" applyBorder="1" applyAlignment="1">
      <alignment horizontal="left"/>
    </xf>
    <xf numFmtId="0" fontId="24" fillId="0" borderId="0" xfId="83" applyFont="1" applyFill="1"/>
    <xf numFmtId="1" fontId="0" fillId="0" borderId="0" xfId="0" applyNumberFormat="1" applyFont="1" applyFill="1" applyBorder="1"/>
    <xf numFmtId="0" fontId="0" fillId="0" borderId="0" xfId="0" applyFont="1" applyFill="1" applyBorder="1"/>
    <xf numFmtId="15" fontId="0" fillId="0" borderId="0" xfId="0" applyNumberFormat="1" applyFont="1" applyFill="1"/>
    <xf numFmtId="0" fontId="6" fillId="0" borderId="0" xfId="2" applyFill="1"/>
    <xf numFmtId="0" fontId="16" fillId="0" borderId="0" xfId="0" applyFont="1"/>
  </cellXfs>
  <cellStyles count="110">
    <cellStyle name="20% - Accent1 2" xfId="4"/>
    <cellStyle name="20% - Accent1 3" xfId="5"/>
    <cellStyle name="20% - Accent2 2" xfId="6"/>
    <cellStyle name="20% - Accent2 3" xfId="7"/>
    <cellStyle name="20% - Accent3 2" xfId="8"/>
    <cellStyle name="20% - Accent3 3" xfId="9"/>
    <cellStyle name="20% - Accent4 2" xfId="10"/>
    <cellStyle name="20% - Accent4 3" xfId="11"/>
    <cellStyle name="20% - Accent5 2" xfId="12"/>
    <cellStyle name="20% - Accent5 3" xfId="13"/>
    <cellStyle name="20% - Accent6 2" xfId="14"/>
    <cellStyle name="20% - Accent6 3" xfId="15"/>
    <cellStyle name="40% - Accent1 2" xfId="16"/>
    <cellStyle name="40% - Accent1 3" xfId="17"/>
    <cellStyle name="40% - Accent2 2" xfId="18"/>
    <cellStyle name="40% - Accent2 3" xfId="19"/>
    <cellStyle name="40% - Accent3 2" xfId="20"/>
    <cellStyle name="40% - Accent3 3" xfId="21"/>
    <cellStyle name="40% - Accent4 2" xfId="22"/>
    <cellStyle name="40% - Accent4 3" xfId="23"/>
    <cellStyle name="40% - Accent5 2" xfId="24"/>
    <cellStyle name="40% - Accent5 3" xfId="25"/>
    <cellStyle name="40% - Accent6 2" xfId="26"/>
    <cellStyle name="40% - Accent6 3" xfId="27"/>
    <cellStyle name="60% - Accent1 2" xfId="28"/>
    <cellStyle name="60% - Accent1 3" xfId="29"/>
    <cellStyle name="60% - Accent2 2" xfId="30"/>
    <cellStyle name="60% - Accent2 3" xfId="31"/>
    <cellStyle name="60% - Accent3 2" xfId="32"/>
    <cellStyle name="60% - Accent3 3" xfId="33"/>
    <cellStyle name="60% - Accent4 2" xfId="34"/>
    <cellStyle name="60% - Accent4 3" xfId="35"/>
    <cellStyle name="60% - Accent5 2" xfId="36"/>
    <cellStyle name="60% - Accent5 3" xfId="37"/>
    <cellStyle name="60% - Accent6 2" xfId="38"/>
    <cellStyle name="60% - Accent6 3" xfId="39"/>
    <cellStyle name="Accent1 2" xfId="40"/>
    <cellStyle name="Accent1 3" xfId="41"/>
    <cellStyle name="Accent2 2" xfId="42"/>
    <cellStyle name="Accent2 3" xfId="43"/>
    <cellStyle name="Accent3 2" xfId="44"/>
    <cellStyle name="Accent3 3" xfId="45"/>
    <cellStyle name="Accent4 2" xfId="46"/>
    <cellStyle name="Accent4 3" xfId="47"/>
    <cellStyle name="Accent5 2" xfId="48"/>
    <cellStyle name="Accent5 3" xfId="49"/>
    <cellStyle name="Accent6 2" xfId="50"/>
    <cellStyle name="Accent6 3" xfId="51"/>
    <cellStyle name="Bad 2" xfId="52"/>
    <cellStyle name="Bad 3" xfId="53"/>
    <cellStyle name="Calculation 2" xfId="54"/>
    <cellStyle name="Calculation 3" xfId="55"/>
    <cellStyle name="Check Cell 2" xfId="56"/>
    <cellStyle name="Check Cell 3" xfId="57"/>
    <cellStyle name="Comma" xfId="1" builtinId="3"/>
    <cellStyle name="Comma 2" xfId="58"/>
    <cellStyle name="Comma 3" xfId="59"/>
    <cellStyle name="Comma 3 2" xfId="60"/>
    <cellStyle name="Comma 4" xfId="61"/>
    <cellStyle name="Comma 4 2" xfId="62"/>
    <cellStyle name="Comma 5" xfId="63"/>
    <cellStyle name="Comma 5 2" xfId="64"/>
    <cellStyle name="Explanatory Text 2" xfId="65"/>
    <cellStyle name="Explanatory Text 3" xfId="66"/>
    <cellStyle name="Good" xfId="2" builtinId="26"/>
    <cellStyle name="Good 2" xfId="67"/>
    <cellStyle name="Good 3" xfId="68"/>
    <cellStyle name="Heading 1 2" xfId="69"/>
    <cellStyle name="Heading 1 3" xfId="70"/>
    <cellStyle name="Heading 2 2" xfId="71"/>
    <cellStyle name="Heading 2 3" xfId="72"/>
    <cellStyle name="Heading 3 2" xfId="73"/>
    <cellStyle name="Heading 3 3" xfId="74"/>
    <cellStyle name="Heading 4 2" xfId="75"/>
    <cellStyle name="Heading 4 3" xfId="76"/>
    <cellStyle name="Input 2" xfId="77"/>
    <cellStyle name="Input 3" xfId="78"/>
    <cellStyle name="Linked Cell 2" xfId="79"/>
    <cellStyle name="Linked Cell 3" xfId="80"/>
    <cellStyle name="Neutral 2" xfId="81"/>
    <cellStyle name="Neutral 3" xfId="82"/>
    <cellStyle name="Normal" xfId="0" builtinId="0"/>
    <cellStyle name="Normal 2" xfId="83"/>
    <cellStyle name="Normal 2 2" xfId="84"/>
    <cellStyle name="Normal 2 2 2" xfId="85"/>
    <cellStyle name="Normal 2 3" xfId="86"/>
    <cellStyle name="Normal 2 3 2" xfId="87"/>
    <cellStyle name="Normal 2 4" xfId="88"/>
    <cellStyle name="Normal 2 4 2" xfId="89"/>
    <cellStyle name="Normal 3" xfId="90"/>
    <cellStyle name="Normal 3 2" xfId="91"/>
    <cellStyle name="Normal 3 2 2" xfId="92"/>
    <cellStyle name="Normal 4" xfId="93"/>
    <cellStyle name="Normal 5" xfId="94"/>
    <cellStyle name="Normal 5 2" xfId="95"/>
    <cellStyle name="Normal 6" xfId="96"/>
    <cellStyle name="Normal 6 2" xfId="97"/>
    <cellStyle name="Normal 7" xfId="98"/>
    <cellStyle name="Normal 7 2" xfId="99"/>
    <cellStyle name="Normal 8" xfId="3"/>
    <cellStyle name="Note 2" xfId="100"/>
    <cellStyle name="Note 3" xfId="101"/>
    <cellStyle name="Output 2" xfId="102"/>
    <cellStyle name="Output 3" xfId="103"/>
    <cellStyle name="Title 2" xfId="104"/>
    <cellStyle name="Title 3" xfId="105"/>
    <cellStyle name="Total 2" xfId="106"/>
    <cellStyle name="Total 3" xfId="107"/>
    <cellStyle name="Warning Text 2" xfId="108"/>
    <cellStyle name="Warning Text 3" xfId="10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isten_cameron\Desktop\Temporary%20Files\Scanning%20QC\Renaming\NEB_DM_PROD-%23950309-v2-Inventory_List_for_Paramount_Resources_Well_Data_for_Paramount_et_al_Cameron_C-50_WID_16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s>
    <sheetDataSet>
      <sheetData sheetId="0">
        <row r="1">
          <cell r="D1" t="str">
            <v>y</v>
          </cell>
        </row>
        <row r="2">
          <cell r="D2" t="str">
            <v>N</v>
          </cell>
        </row>
      </sheetData>
      <sheetData sheetId="1" refreshError="1"/>
    </sheetDataSet>
  </externalBook>
</externalLink>
</file>

<file path=xl/queryTables/queryTable1.xml><?xml version="1.0" encoding="utf-8"?>
<queryTable xmlns="http://schemas.openxmlformats.org/spreadsheetml/2006/main" name="ExternalData_1" connectionId="1" autoFormatId="16" applyNumberFormats="0" applyBorderFormats="0" applyFontFormats="0" applyPatternFormats="0" applyAlignmentFormats="0" applyWidthHeightFormats="0">
  <queryTableRefresh nextId="151">
    <queryTableFields count="7">
      <queryTableField id="1" name="Program Id"/>
      <queryTableField id="2" name="Program Name"/>
      <queryTableField id="7" dataBound="0" fillFormulas="1"/>
      <queryTableField id="8" dataBound="0" fillFormulas="1"/>
      <queryTableField id="9" dataBound="0" fillFormulas="1"/>
      <queryTableField id="11" dataBound="0" fillFormulas="1"/>
      <queryTableField id="12" name="OldFrontierProgramId"/>
    </queryTableFields>
    <queryTableDeletedFields count="9">
      <deletedField name="Program Name"/>
      <deletedField name="Status"/>
      <deletedField name="Classification"/>
      <deletedField name="ActualEndDate"/>
      <deletedField name="Release Status"/>
      <deletedField name="Data Release Date"/>
      <deletedField name="Region Name"/>
      <deletedField name="Program Operator"/>
      <deletedField name="ActualStartDate"/>
    </queryTableDeletedFields>
    <sortState ref="A2:M1237">
      <sortCondition ref="A1:A1237"/>
    </sortState>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9"/>
  <sheetViews>
    <sheetView tabSelected="1" zoomScale="80" zoomScaleNormal="80" workbookViewId="0">
      <selection activeCell="B33" sqref="B33"/>
    </sheetView>
  </sheetViews>
  <sheetFormatPr defaultRowHeight="14.4" x14ac:dyDescent="0.3"/>
  <cols>
    <col min="2" max="2" width="15.6640625" customWidth="1"/>
    <col min="3" max="3" width="7.21875" customWidth="1"/>
    <col min="5" max="5" width="5.6640625" customWidth="1"/>
    <col min="6" max="6" width="9.21875" customWidth="1"/>
    <col min="7" max="8" width="5.6640625" customWidth="1"/>
    <col min="9" max="9" width="9.21875" customWidth="1"/>
    <col min="10" max="11" width="5.6640625" customWidth="1"/>
    <col min="12" max="12" width="9.21875" customWidth="1"/>
    <col min="13" max="14" width="5.6640625" customWidth="1"/>
    <col min="15" max="15" width="9.21875" customWidth="1"/>
    <col min="16" max="17" width="5.6640625" customWidth="1"/>
    <col min="18" max="18" width="9.21875" customWidth="1"/>
    <col min="19" max="20" width="5.6640625" customWidth="1"/>
    <col min="21" max="21" width="9.21875" customWidth="1"/>
    <col min="22" max="23" width="5.6640625" customWidth="1"/>
    <col min="24" max="24" width="9.21875" customWidth="1"/>
    <col min="25" max="26" width="5.6640625" customWidth="1"/>
    <col min="27" max="27" width="9.21875" customWidth="1"/>
    <col min="28" max="29" width="5.6640625" customWidth="1"/>
    <col min="30" max="30" width="9.21875" customWidth="1"/>
    <col min="31" max="32" width="5.6640625" customWidth="1"/>
    <col min="33" max="33" width="9.21875" customWidth="1"/>
    <col min="34" max="35" width="5.6640625" customWidth="1"/>
    <col min="36" max="36" width="9.21875" customWidth="1"/>
    <col min="37" max="38" width="5.6640625" customWidth="1"/>
    <col min="39" max="39" width="9.21875" customWidth="1"/>
    <col min="40" max="40" width="5.6640625" customWidth="1"/>
  </cols>
  <sheetData>
    <row r="1" spans="2:2" ht="26.4" customHeight="1" x14ac:dyDescent="0.3">
      <c r="B1" s="62" t="s">
        <v>1472</v>
      </c>
    </row>
    <row r="2" spans="2:2" x14ac:dyDescent="0.3">
      <c r="B2" t="s">
        <v>1474</v>
      </c>
    </row>
    <row r="4" spans="2:2" x14ac:dyDescent="0.3">
      <c r="B4" t="s">
        <v>1473</v>
      </c>
    </row>
    <row r="5" spans="2:2" x14ac:dyDescent="0.3">
      <c r="B5" t="s">
        <v>1448</v>
      </c>
    </row>
    <row r="6" spans="2:2" x14ac:dyDescent="0.3">
      <c r="B6" t="s">
        <v>1475</v>
      </c>
    </row>
    <row r="7" spans="2:2" x14ac:dyDescent="0.3">
      <c r="B7" t="s">
        <v>1449</v>
      </c>
    </row>
    <row r="8" spans="2:2" x14ac:dyDescent="0.3">
      <c r="B8" t="s">
        <v>1450</v>
      </c>
    </row>
    <row r="9" spans="2:2" x14ac:dyDescent="0.3">
      <c r="B9" t="s">
        <v>1451</v>
      </c>
    </row>
    <row r="10" spans="2:2" x14ac:dyDescent="0.3">
      <c r="B10" t="s">
        <v>1452</v>
      </c>
    </row>
    <row r="11" spans="2:2" x14ac:dyDescent="0.3">
      <c r="B11" t="s">
        <v>1453</v>
      </c>
    </row>
    <row r="12" spans="2:2" x14ac:dyDescent="0.3">
      <c r="B12" t="s">
        <v>1454</v>
      </c>
    </row>
    <row r="13" spans="2:2" x14ac:dyDescent="0.3">
      <c r="B13" t="s">
        <v>1455</v>
      </c>
    </row>
    <row r="14" spans="2:2" x14ac:dyDescent="0.3">
      <c r="B14" t="s">
        <v>1456</v>
      </c>
    </row>
    <row r="15" spans="2:2" x14ac:dyDescent="0.3">
      <c r="B15" t="s">
        <v>1457</v>
      </c>
    </row>
    <row r="16" spans="2:2" x14ac:dyDescent="0.3">
      <c r="B16" t="s">
        <v>1458</v>
      </c>
    </row>
    <row r="17" spans="2:2" x14ac:dyDescent="0.3">
      <c r="B17" t="s">
        <v>1459</v>
      </c>
    </row>
    <row r="18" spans="2:2" x14ac:dyDescent="0.3">
      <c r="B18" t="s">
        <v>1460</v>
      </c>
    </row>
    <row r="19" spans="2:2" x14ac:dyDescent="0.3">
      <c r="B19" t="s">
        <v>1461</v>
      </c>
    </row>
    <row r="20" spans="2:2" x14ac:dyDescent="0.3">
      <c r="B20" t="s">
        <v>1462</v>
      </c>
    </row>
    <row r="21" spans="2:2" x14ac:dyDescent="0.3">
      <c r="B21" t="s">
        <v>1463</v>
      </c>
    </row>
    <row r="22" spans="2:2" x14ac:dyDescent="0.3">
      <c r="B22" t="s">
        <v>1464</v>
      </c>
    </row>
    <row r="23" spans="2:2" x14ac:dyDescent="0.3">
      <c r="B23" t="s">
        <v>1465</v>
      </c>
    </row>
    <row r="24" spans="2:2" x14ac:dyDescent="0.3">
      <c r="B24" t="s">
        <v>1466</v>
      </c>
    </row>
    <row r="25" spans="2:2" x14ac:dyDescent="0.3">
      <c r="B25" t="s">
        <v>1467</v>
      </c>
    </row>
    <row r="26" spans="2:2" x14ac:dyDescent="0.3">
      <c r="B26" t="s">
        <v>1468</v>
      </c>
    </row>
    <row r="27" spans="2:2" x14ac:dyDescent="0.3">
      <c r="B27" t="s">
        <v>1469</v>
      </c>
    </row>
    <row r="28" spans="2:2" x14ac:dyDescent="0.3">
      <c r="B28" t="s">
        <v>1470</v>
      </c>
    </row>
    <row r="29" spans="2:2" x14ac:dyDescent="0.3">
      <c r="B29" t="s">
        <v>1471</v>
      </c>
    </row>
  </sheetData>
  <pageMargins left="1" right="0.25" top="0.25" bottom="0.25" header="0" footer="0"/>
  <pageSetup paperSize="1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7"/>
  <sheetViews>
    <sheetView workbookViewId="0">
      <pane ySplit="1" topLeftCell="A929" activePane="bottomLeft" state="frozen"/>
      <selection pane="bottomLeft" sqref="A1:A1048576"/>
    </sheetView>
  </sheetViews>
  <sheetFormatPr defaultRowHeight="14.4" x14ac:dyDescent="0.3"/>
  <cols>
    <col min="1" max="1" width="9" style="25" customWidth="1"/>
    <col min="2" max="2" width="36" style="20" customWidth="1"/>
    <col min="3" max="6" width="9.109375" style="4" customWidth="1"/>
    <col min="7" max="7" width="9.109375" style="7" customWidth="1"/>
    <col min="8" max="9" width="24.5546875" style="7" customWidth="1"/>
    <col min="10" max="10" width="16.5546875" style="7" customWidth="1"/>
    <col min="11" max="11" width="10.33203125" style="7" bestFit="1" customWidth="1"/>
    <col min="12" max="13" width="33.77734375" customWidth="1"/>
    <col min="223" max="223" width="12.5546875" customWidth="1"/>
    <col min="224" max="224" width="43.33203125" customWidth="1"/>
    <col min="225" max="225" width="37.109375" customWidth="1"/>
    <col min="226" max="226" width="9.44140625" customWidth="1"/>
    <col min="227" max="227" width="16.6640625" customWidth="1"/>
    <col min="228" max="228" width="15.77734375" customWidth="1"/>
    <col min="229" max="229" width="16" customWidth="1"/>
    <col min="230" max="230" width="18.77734375" customWidth="1"/>
    <col min="231" max="231" width="14.44140625" customWidth="1"/>
    <col min="232" max="232" width="22" customWidth="1"/>
    <col min="233" max="233" width="22" bestFit="1" customWidth="1"/>
    <col min="479" max="479" width="12.5546875" customWidth="1"/>
    <col min="480" max="480" width="43.33203125" customWidth="1"/>
    <col min="481" max="481" width="37.109375" customWidth="1"/>
    <col min="482" max="482" width="9.44140625" customWidth="1"/>
    <col min="483" max="483" width="16.6640625" customWidth="1"/>
    <col min="484" max="484" width="15.77734375" customWidth="1"/>
    <col min="485" max="485" width="16" customWidth="1"/>
    <col min="486" max="486" width="18.77734375" customWidth="1"/>
    <col min="487" max="487" width="14.44140625" customWidth="1"/>
    <col min="488" max="488" width="22" customWidth="1"/>
    <col min="489" max="489" width="22" bestFit="1" customWidth="1"/>
    <col min="735" max="735" width="12.5546875" customWidth="1"/>
    <col min="736" max="736" width="43.33203125" customWidth="1"/>
    <col min="737" max="737" width="37.109375" customWidth="1"/>
    <col min="738" max="738" width="9.44140625" customWidth="1"/>
    <col min="739" max="739" width="16.6640625" customWidth="1"/>
    <col min="740" max="740" width="15.77734375" customWidth="1"/>
    <col min="741" max="741" width="16" customWidth="1"/>
    <col min="742" max="742" width="18.77734375" customWidth="1"/>
    <col min="743" max="743" width="14.44140625" customWidth="1"/>
    <col min="744" max="744" width="22" customWidth="1"/>
    <col min="745" max="745" width="22" bestFit="1" customWidth="1"/>
    <col min="991" max="991" width="12.5546875" customWidth="1"/>
    <col min="992" max="992" width="43.33203125" customWidth="1"/>
    <col min="993" max="993" width="37.109375" customWidth="1"/>
    <col min="994" max="994" width="9.44140625" customWidth="1"/>
    <col min="995" max="995" width="16.6640625" customWidth="1"/>
    <col min="996" max="996" width="15.77734375" customWidth="1"/>
    <col min="997" max="997" width="16" customWidth="1"/>
    <col min="998" max="998" width="18.77734375" customWidth="1"/>
    <col min="999" max="999" width="14.44140625" customWidth="1"/>
    <col min="1000" max="1000" width="22" customWidth="1"/>
    <col min="1001" max="1001" width="22" bestFit="1" customWidth="1"/>
    <col min="1247" max="1247" width="12.5546875" customWidth="1"/>
    <col min="1248" max="1248" width="43.33203125" customWidth="1"/>
    <col min="1249" max="1249" width="37.109375" customWidth="1"/>
    <col min="1250" max="1250" width="9.44140625" customWidth="1"/>
    <col min="1251" max="1251" width="16.6640625" customWidth="1"/>
    <col min="1252" max="1252" width="15.77734375" customWidth="1"/>
    <col min="1253" max="1253" width="16" customWidth="1"/>
    <col min="1254" max="1254" width="18.77734375" customWidth="1"/>
    <col min="1255" max="1255" width="14.44140625" customWidth="1"/>
    <col min="1256" max="1256" width="22" customWidth="1"/>
    <col min="1257" max="1257" width="22" bestFit="1" customWidth="1"/>
    <col min="1503" max="1503" width="12.5546875" customWidth="1"/>
    <col min="1504" max="1504" width="43.33203125" customWidth="1"/>
    <col min="1505" max="1505" width="37.109375" customWidth="1"/>
    <col min="1506" max="1506" width="9.44140625" customWidth="1"/>
    <col min="1507" max="1507" width="16.6640625" customWidth="1"/>
    <col min="1508" max="1508" width="15.77734375" customWidth="1"/>
    <col min="1509" max="1509" width="16" customWidth="1"/>
    <col min="1510" max="1510" width="18.77734375" customWidth="1"/>
    <col min="1511" max="1511" width="14.44140625" customWidth="1"/>
    <col min="1512" max="1512" width="22" customWidth="1"/>
    <col min="1513" max="1513" width="22" bestFit="1" customWidth="1"/>
    <col min="1759" max="1759" width="12.5546875" customWidth="1"/>
    <col min="1760" max="1760" width="43.33203125" customWidth="1"/>
    <col min="1761" max="1761" width="37.109375" customWidth="1"/>
    <col min="1762" max="1762" width="9.44140625" customWidth="1"/>
    <col min="1763" max="1763" width="16.6640625" customWidth="1"/>
    <col min="1764" max="1764" width="15.77734375" customWidth="1"/>
    <col min="1765" max="1765" width="16" customWidth="1"/>
    <col min="1766" max="1766" width="18.77734375" customWidth="1"/>
    <col min="1767" max="1767" width="14.44140625" customWidth="1"/>
    <col min="1768" max="1768" width="22" customWidth="1"/>
    <col min="1769" max="1769" width="22" bestFit="1" customWidth="1"/>
    <col min="2015" max="2015" width="12.5546875" customWidth="1"/>
    <col min="2016" max="2016" width="43.33203125" customWidth="1"/>
    <col min="2017" max="2017" width="37.109375" customWidth="1"/>
    <col min="2018" max="2018" width="9.44140625" customWidth="1"/>
    <col min="2019" max="2019" width="16.6640625" customWidth="1"/>
    <col min="2020" max="2020" width="15.77734375" customWidth="1"/>
    <col min="2021" max="2021" width="16" customWidth="1"/>
    <col min="2022" max="2022" width="18.77734375" customWidth="1"/>
    <col min="2023" max="2023" width="14.44140625" customWidth="1"/>
    <col min="2024" max="2024" width="22" customWidth="1"/>
    <col min="2025" max="2025" width="22" bestFit="1" customWidth="1"/>
    <col min="2271" max="2271" width="12.5546875" customWidth="1"/>
    <col min="2272" max="2272" width="43.33203125" customWidth="1"/>
    <col min="2273" max="2273" width="37.109375" customWidth="1"/>
    <col min="2274" max="2274" width="9.44140625" customWidth="1"/>
    <col min="2275" max="2275" width="16.6640625" customWidth="1"/>
    <col min="2276" max="2276" width="15.77734375" customWidth="1"/>
    <col min="2277" max="2277" width="16" customWidth="1"/>
    <col min="2278" max="2278" width="18.77734375" customWidth="1"/>
    <col min="2279" max="2279" width="14.44140625" customWidth="1"/>
    <col min="2280" max="2280" width="22" customWidth="1"/>
    <col min="2281" max="2281" width="22" bestFit="1" customWidth="1"/>
    <col min="2527" max="2527" width="12.5546875" customWidth="1"/>
    <col min="2528" max="2528" width="43.33203125" customWidth="1"/>
    <col min="2529" max="2529" width="37.109375" customWidth="1"/>
    <col min="2530" max="2530" width="9.44140625" customWidth="1"/>
    <col min="2531" max="2531" width="16.6640625" customWidth="1"/>
    <col min="2532" max="2532" width="15.77734375" customWidth="1"/>
    <col min="2533" max="2533" width="16" customWidth="1"/>
    <col min="2534" max="2534" width="18.77734375" customWidth="1"/>
    <col min="2535" max="2535" width="14.44140625" customWidth="1"/>
    <col min="2536" max="2536" width="22" customWidth="1"/>
    <col min="2537" max="2537" width="22" bestFit="1" customWidth="1"/>
    <col min="2783" max="2783" width="12.5546875" customWidth="1"/>
    <col min="2784" max="2784" width="43.33203125" customWidth="1"/>
    <col min="2785" max="2785" width="37.109375" customWidth="1"/>
    <col min="2786" max="2786" width="9.44140625" customWidth="1"/>
    <col min="2787" max="2787" width="16.6640625" customWidth="1"/>
    <col min="2788" max="2788" width="15.77734375" customWidth="1"/>
    <col min="2789" max="2789" width="16" customWidth="1"/>
    <col min="2790" max="2790" width="18.77734375" customWidth="1"/>
    <col min="2791" max="2791" width="14.44140625" customWidth="1"/>
    <col min="2792" max="2792" width="22" customWidth="1"/>
    <col min="2793" max="2793" width="22" bestFit="1" customWidth="1"/>
    <col min="3039" max="3039" width="12.5546875" customWidth="1"/>
    <col min="3040" max="3040" width="43.33203125" customWidth="1"/>
    <col min="3041" max="3041" width="37.109375" customWidth="1"/>
    <col min="3042" max="3042" width="9.44140625" customWidth="1"/>
    <col min="3043" max="3043" width="16.6640625" customWidth="1"/>
    <col min="3044" max="3044" width="15.77734375" customWidth="1"/>
    <col min="3045" max="3045" width="16" customWidth="1"/>
    <col min="3046" max="3046" width="18.77734375" customWidth="1"/>
    <col min="3047" max="3047" width="14.44140625" customWidth="1"/>
    <col min="3048" max="3048" width="22" customWidth="1"/>
    <col min="3049" max="3049" width="22" bestFit="1" customWidth="1"/>
    <col min="3295" max="3295" width="12.5546875" customWidth="1"/>
    <col min="3296" max="3296" width="43.33203125" customWidth="1"/>
    <col min="3297" max="3297" width="37.109375" customWidth="1"/>
    <col min="3298" max="3298" width="9.44140625" customWidth="1"/>
    <col min="3299" max="3299" width="16.6640625" customWidth="1"/>
    <col min="3300" max="3300" width="15.77734375" customWidth="1"/>
    <col min="3301" max="3301" width="16" customWidth="1"/>
    <col min="3302" max="3302" width="18.77734375" customWidth="1"/>
    <col min="3303" max="3303" width="14.44140625" customWidth="1"/>
    <col min="3304" max="3304" width="22" customWidth="1"/>
    <col min="3305" max="3305" width="22" bestFit="1" customWidth="1"/>
    <col min="3551" max="3551" width="12.5546875" customWidth="1"/>
    <col min="3552" max="3552" width="43.33203125" customWidth="1"/>
    <col min="3553" max="3553" width="37.109375" customWidth="1"/>
    <col min="3554" max="3554" width="9.44140625" customWidth="1"/>
    <col min="3555" max="3555" width="16.6640625" customWidth="1"/>
    <col min="3556" max="3556" width="15.77734375" customWidth="1"/>
    <col min="3557" max="3557" width="16" customWidth="1"/>
    <col min="3558" max="3558" width="18.77734375" customWidth="1"/>
    <col min="3559" max="3559" width="14.44140625" customWidth="1"/>
    <col min="3560" max="3560" width="22" customWidth="1"/>
    <col min="3561" max="3561" width="22" bestFit="1" customWidth="1"/>
    <col min="3807" max="3807" width="12.5546875" customWidth="1"/>
    <col min="3808" max="3808" width="43.33203125" customWidth="1"/>
    <col min="3809" max="3809" width="37.109375" customWidth="1"/>
    <col min="3810" max="3810" width="9.44140625" customWidth="1"/>
    <col min="3811" max="3811" width="16.6640625" customWidth="1"/>
    <col min="3812" max="3812" width="15.77734375" customWidth="1"/>
    <col min="3813" max="3813" width="16" customWidth="1"/>
    <col min="3814" max="3814" width="18.77734375" customWidth="1"/>
    <col min="3815" max="3815" width="14.44140625" customWidth="1"/>
    <col min="3816" max="3816" width="22" customWidth="1"/>
    <col min="3817" max="3817" width="22" bestFit="1" customWidth="1"/>
    <col min="4063" max="4063" width="12.5546875" customWidth="1"/>
    <col min="4064" max="4064" width="43.33203125" customWidth="1"/>
    <col min="4065" max="4065" width="37.109375" customWidth="1"/>
    <col min="4066" max="4066" width="9.44140625" customWidth="1"/>
    <col min="4067" max="4067" width="16.6640625" customWidth="1"/>
    <col min="4068" max="4068" width="15.77734375" customWidth="1"/>
    <col min="4069" max="4069" width="16" customWidth="1"/>
    <col min="4070" max="4070" width="18.77734375" customWidth="1"/>
    <col min="4071" max="4071" width="14.44140625" customWidth="1"/>
    <col min="4072" max="4072" width="22" customWidth="1"/>
    <col min="4073" max="4073" width="22" bestFit="1" customWidth="1"/>
    <col min="4319" max="4319" width="12.5546875" customWidth="1"/>
    <col min="4320" max="4320" width="43.33203125" customWidth="1"/>
    <col min="4321" max="4321" width="37.109375" customWidth="1"/>
    <col min="4322" max="4322" width="9.44140625" customWidth="1"/>
    <col min="4323" max="4323" width="16.6640625" customWidth="1"/>
    <col min="4324" max="4324" width="15.77734375" customWidth="1"/>
    <col min="4325" max="4325" width="16" customWidth="1"/>
    <col min="4326" max="4326" width="18.77734375" customWidth="1"/>
    <col min="4327" max="4327" width="14.44140625" customWidth="1"/>
    <col min="4328" max="4328" width="22" customWidth="1"/>
    <col min="4329" max="4329" width="22" bestFit="1" customWidth="1"/>
    <col min="4575" max="4575" width="12.5546875" customWidth="1"/>
    <col min="4576" max="4576" width="43.33203125" customWidth="1"/>
    <col min="4577" max="4577" width="37.109375" customWidth="1"/>
    <col min="4578" max="4578" width="9.44140625" customWidth="1"/>
    <col min="4579" max="4579" width="16.6640625" customWidth="1"/>
    <col min="4580" max="4580" width="15.77734375" customWidth="1"/>
    <col min="4581" max="4581" width="16" customWidth="1"/>
    <col min="4582" max="4582" width="18.77734375" customWidth="1"/>
    <col min="4583" max="4583" width="14.44140625" customWidth="1"/>
    <col min="4584" max="4584" width="22" customWidth="1"/>
    <col min="4585" max="4585" width="22" bestFit="1" customWidth="1"/>
    <col min="4831" max="4831" width="12.5546875" customWidth="1"/>
    <col min="4832" max="4832" width="43.33203125" customWidth="1"/>
    <col min="4833" max="4833" width="37.109375" customWidth="1"/>
    <col min="4834" max="4834" width="9.44140625" customWidth="1"/>
    <col min="4835" max="4835" width="16.6640625" customWidth="1"/>
    <col min="4836" max="4836" width="15.77734375" customWidth="1"/>
    <col min="4837" max="4837" width="16" customWidth="1"/>
    <col min="4838" max="4838" width="18.77734375" customWidth="1"/>
    <col min="4839" max="4839" width="14.44140625" customWidth="1"/>
    <col min="4840" max="4840" width="22" customWidth="1"/>
    <col min="4841" max="4841" width="22" bestFit="1" customWidth="1"/>
    <col min="5087" max="5087" width="12.5546875" customWidth="1"/>
    <col min="5088" max="5088" width="43.33203125" customWidth="1"/>
    <col min="5089" max="5089" width="37.109375" customWidth="1"/>
    <col min="5090" max="5090" width="9.44140625" customWidth="1"/>
    <col min="5091" max="5091" width="16.6640625" customWidth="1"/>
    <col min="5092" max="5092" width="15.77734375" customWidth="1"/>
    <col min="5093" max="5093" width="16" customWidth="1"/>
    <col min="5094" max="5094" width="18.77734375" customWidth="1"/>
    <col min="5095" max="5095" width="14.44140625" customWidth="1"/>
    <col min="5096" max="5096" width="22" customWidth="1"/>
    <col min="5097" max="5097" width="22" bestFit="1" customWidth="1"/>
    <col min="5343" max="5343" width="12.5546875" customWidth="1"/>
    <col min="5344" max="5344" width="43.33203125" customWidth="1"/>
    <col min="5345" max="5345" width="37.109375" customWidth="1"/>
    <col min="5346" max="5346" width="9.44140625" customWidth="1"/>
    <col min="5347" max="5347" width="16.6640625" customWidth="1"/>
    <col min="5348" max="5348" width="15.77734375" customWidth="1"/>
    <col min="5349" max="5349" width="16" customWidth="1"/>
    <col min="5350" max="5350" width="18.77734375" customWidth="1"/>
    <col min="5351" max="5351" width="14.44140625" customWidth="1"/>
    <col min="5352" max="5352" width="22" customWidth="1"/>
    <col min="5353" max="5353" width="22" bestFit="1" customWidth="1"/>
    <col min="5599" max="5599" width="12.5546875" customWidth="1"/>
    <col min="5600" max="5600" width="43.33203125" customWidth="1"/>
    <col min="5601" max="5601" width="37.109375" customWidth="1"/>
    <col min="5602" max="5602" width="9.44140625" customWidth="1"/>
    <col min="5603" max="5603" width="16.6640625" customWidth="1"/>
    <col min="5604" max="5604" width="15.77734375" customWidth="1"/>
    <col min="5605" max="5605" width="16" customWidth="1"/>
    <col min="5606" max="5606" width="18.77734375" customWidth="1"/>
    <col min="5607" max="5607" width="14.44140625" customWidth="1"/>
    <col min="5608" max="5608" width="22" customWidth="1"/>
    <col min="5609" max="5609" width="22" bestFit="1" customWidth="1"/>
    <col min="5855" max="5855" width="12.5546875" customWidth="1"/>
    <col min="5856" max="5856" width="43.33203125" customWidth="1"/>
    <col min="5857" max="5857" width="37.109375" customWidth="1"/>
    <col min="5858" max="5858" width="9.44140625" customWidth="1"/>
    <col min="5859" max="5859" width="16.6640625" customWidth="1"/>
    <col min="5860" max="5860" width="15.77734375" customWidth="1"/>
    <col min="5861" max="5861" width="16" customWidth="1"/>
    <col min="5862" max="5862" width="18.77734375" customWidth="1"/>
    <col min="5863" max="5863" width="14.44140625" customWidth="1"/>
    <col min="5864" max="5864" width="22" customWidth="1"/>
    <col min="5865" max="5865" width="22" bestFit="1" customWidth="1"/>
    <col min="6111" max="6111" width="12.5546875" customWidth="1"/>
    <col min="6112" max="6112" width="43.33203125" customWidth="1"/>
    <col min="6113" max="6113" width="37.109375" customWidth="1"/>
    <col min="6114" max="6114" width="9.44140625" customWidth="1"/>
    <col min="6115" max="6115" width="16.6640625" customWidth="1"/>
    <col min="6116" max="6116" width="15.77734375" customWidth="1"/>
    <col min="6117" max="6117" width="16" customWidth="1"/>
    <col min="6118" max="6118" width="18.77734375" customWidth="1"/>
    <col min="6119" max="6119" width="14.44140625" customWidth="1"/>
    <col min="6120" max="6120" width="22" customWidth="1"/>
    <col min="6121" max="6121" width="22" bestFit="1" customWidth="1"/>
    <col min="6367" max="6367" width="12.5546875" customWidth="1"/>
    <col min="6368" max="6368" width="43.33203125" customWidth="1"/>
    <col min="6369" max="6369" width="37.109375" customWidth="1"/>
    <col min="6370" max="6370" width="9.44140625" customWidth="1"/>
    <col min="6371" max="6371" width="16.6640625" customWidth="1"/>
    <col min="6372" max="6372" width="15.77734375" customWidth="1"/>
    <col min="6373" max="6373" width="16" customWidth="1"/>
    <col min="6374" max="6374" width="18.77734375" customWidth="1"/>
    <col min="6375" max="6375" width="14.44140625" customWidth="1"/>
    <col min="6376" max="6376" width="22" customWidth="1"/>
    <col min="6377" max="6377" width="22" bestFit="1" customWidth="1"/>
    <col min="6623" max="6623" width="12.5546875" customWidth="1"/>
    <col min="6624" max="6624" width="43.33203125" customWidth="1"/>
    <col min="6625" max="6625" width="37.109375" customWidth="1"/>
    <col min="6626" max="6626" width="9.44140625" customWidth="1"/>
    <col min="6627" max="6627" width="16.6640625" customWidth="1"/>
    <col min="6628" max="6628" width="15.77734375" customWidth="1"/>
    <col min="6629" max="6629" width="16" customWidth="1"/>
    <col min="6630" max="6630" width="18.77734375" customWidth="1"/>
    <col min="6631" max="6631" width="14.44140625" customWidth="1"/>
    <col min="6632" max="6632" width="22" customWidth="1"/>
    <col min="6633" max="6633" width="22" bestFit="1" customWidth="1"/>
    <col min="6879" max="6879" width="12.5546875" customWidth="1"/>
    <col min="6880" max="6880" width="43.33203125" customWidth="1"/>
    <col min="6881" max="6881" width="37.109375" customWidth="1"/>
    <col min="6882" max="6882" width="9.44140625" customWidth="1"/>
    <col min="6883" max="6883" width="16.6640625" customWidth="1"/>
    <col min="6884" max="6884" width="15.77734375" customWidth="1"/>
    <col min="6885" max="6885" width="16" customWidth="1"/>
    <col min="6886" max="6886" width="18.77734375" customWidth="1"/>
    <col min="6887" max="6887" width="14.44140625" customWidth="1"/>
    <col min="6888" max="6888" width="22" customWidth="1"/>
    <col min="6889" max="6889" width="22" bestFit="1" customWidth="1"/>
    <col min="7135" max="7135" width="12.5546875" customWidth="1"/>
    <col min="7136" max="7136" width="43.33203125" customWidth="1"/>
    <col min="7137" max="7137" width="37.109375" customWidth="1"/>
    <col min="7138" max="7138" width="9.44140625" customWidth="1"/>
    <col min="7139" max="7139" width="16.6640625" customWidth="1"/>
    <col min="7140" max="7140" width="15.77734375" customWidth="1"/>
    <col min="7141" max="7141" width="16" customWidth="1"/>
    <col min="7142" max="7142" width="18.77734375" customWidth="1"/>
    <col min="7143" max="7143" width="14.44140625" customWidth="1"/>
    <col min="7144" max="7144" width="22" customWidth="1"/>
    <col min="7145" max="7145" width="22" bestFit="1" customWidth="1"/>
    <col min="7391" max="7391" width="12.5546875" customWidth="1"/>
    <col min="7392" max="7392" width="43.33203125" customWidth="1"/>
    <col min="7393" max="7393" width="37.109375" customWidth="1"/>
    <col min="7394" max="7394" width="9.44140625" customWidth="1"/>
    <col min="7395" max="7395" width="16.6640625" customWidth="1"/>
    <col min="7396" max="7396" width="15.77734375" customWidth="1"/>
    <col min="7397" max="7397" width="16" customWidth="1"/>
    <col min="7398" max="7398" width="18.77734375" customWidth="1"/>
    <col min="7399" max="7399" width="14.44140625" customWidth="1"/>
    <col min="7400" max="7400" width="22" customWidth="1"/>
    <col min="7401" max="7401" width="22" bestFit="1" customWidth="1"/>
    <col min="7647" max="7647" width="12.5546875" customWidth="1"/>
    <col min="7648" max="7648" width="43.33203125" customWidth="1"/>
    <col min="7649" max="7649" width="37.109375" customWidth="1"/>
    <col min="7650" max="7650" width="9.44140625" customWidth="1"/>
    <col min="7651" max="7651" width="16.6640625" customWidth="1"/>
    <col min="7652" max="7652" width="15.77734375" customWidth="1"/>
    <col min="7653" max="7653" width="16" customWidth="1"/>
    <col min="7654" max="7654" width="18.77734375" customWidth="1"/>
    <col min="7655" max="7655" width="14.44140625" customWidth="1"/>
    <col min="7656" max="7656" width="22" customWidth="1"/>
    <col min="7657" max="7657" width="22" bestFit="1" customWidth="1"/>
    <col min="7903" max="7903" width="12.5546875" customWidth="1"/>
    <col min="7904" max="7904" width="43.33203125" customWidth="1"/>
    <col min="7905" max="7905" width="37.109375" customWidth="1"/>
    <col min="7906" max="7906" width="9.44140625" customWidth="1"/>
    <col min="7907" max="7907" width="16.6640625" customWidth="1"/>
    <col min="7908" max="7908" width="15.77734375" customWidth="1"/>
    <col min="7909" max="7909" width="16" customWidth="1"/>
    <col min="7910" max="7910" width="18.77734375" customWidth="1"/>
    <col min="7911" max="7911" width="14.44140625" customWidth="1"/>
    <col min="7912" max="7912" width="22" customWidth="1"/>
    <col min="7913" max="7913" width="22" bestFit="1" customWidth="1"/>
    <col min="8159" max="8159" width="12.5546875" customWidth="1"/>
    <col min="8160" max="8160" width="43.33203125" customWidth="1"/>
    <col min="8161" max="8161" width="37.109375" customWidth="1"/>
    <col min="8162" max="8162" width="9.44140625" customWidth="1"/>
    <col min="8163" max="8163" width="16.6640625" customWidth="1"/>
    <col min="8164" max="8164" width="15.77734375" customWidth="1"/>
    <col min="8165" max="8165" width="16" customWidth="1"/>
    <col min="8166" max="8166" width="18.77734375" customWidth="1"/>
    <col min="8167" max="8167" width="14.44140625" customWidth="1"/>
    <col min="8168" max="8168" width="22" customWidth="1"/>
    <col min="8169" max="8169" width="22" bestFit="1" customWidth="1"/>
    <col min="8415" max="8415" width="12.5546875" customWidth="1"/>
    <col min="8416" max="8416" width="43.33203125" customWidth="1"/>
    <col min="8417" max="8417" width="37.109375" customWidth="1"/>
    <col min="8418" max="8418" width="9.44140625" customWidth="1"/>
    <col min="8419" max="8419" width="16.6640625" customWidth="1"/>
    <col min="8420" max="8420" width="15.77734375" customWidth="1"/>
    <col min="8421" max="8421" width="16" customWidth="1"/>
    <col min="8422" max="8422" width="18.77734375" customWidth="1"/>
    <col min="8423" max="8423" width="14.44140625" customWidth="1"/>
    <col min="8424" max="8424" width="22" customWidth="1"/>
    <col min="8425" max="8425" width="22" bestFit="1" customWidth="1"/>
    <col min="8671" max="8671" width="12.5546875" customWidth="1"/>
    <col min="8672" max="8672" width="43.33203125" customWidth="1"/>
    <col min="8673" max="8673" width="37.109375" customWidth="1"/>
    <col min="8674" max="8674" width="9.44140625" customWidth="1"/>
    <col min="8675" max="8675" width="16.6640625" customWidth="1"/>
    <col min="8676" max="8676" width="15.77734375" customWidth="1"/>
    <col min="8677" max="8677" width="16" customWidth="1"/>
    <col min="8678" max="8678" width="18.77734375" customWidth="1"/>
    <col min="8679" max="8679" width="14.44140625" customWidth="1"/>
    <col min="8680" max="8680" width="22" customWidth="1"/>
    <col min="8681" max="8681" width="22" bestFit="1" customWidth="1"/>
    <col min="8927" max="8927" width="12.5546875" customWidth="1"/>
    <col min="8928" max="8928" width="43.33203125" customWidth="1"/>
    <col min="8929" max="8929" width="37.109375" customWidth="1"/>
    <col min="8930" max="8930" width="9.44140625" customWidth="1"/>
    <col min="8931" max="8931" width="16.6640625" customWidth="1"/>
    <col min="8932" max="8932" width="15.77734375" customWidth="1"/>
    <col min="8933" max="8933" width="16" customWidth="1"/>
    <col min="8934" max="8934" width="18.77734375" customWidth="1"/>
    <col min="8935" max="8935" width="14.44140625" customWidth="1"/>
    <col min="8936" max="8936" width="22" customWidth="1"/>
    <col min="8937" max="8937" width="22" bestFit="1" customWidth="1"/>
    <col min="9183" max="9183" width="12.5546875" customWidth="1"/>
    <col min="9184" max="9184" width="43.33203125" customWidth="1"/>
    <col min="9185" max="9185" width="37.109375" customWidth="1"/>
    <col min="9186" max="9186" width="9.44140625" customWidth="1"/>
    <col min="9187" max="9187" width="16.6640625" customWidth="1"/>
    <col min="9188" max="9188" width="15.77734375" customWidth="1"/>
    <col min="9189" max="9189" width="16" customWidth="1"/>
    <col min="9190" max="9190" width="18.77734375" customWidth="1"/>
    <col min="9191" max="9191" width="14.44140625" customWidth="1"/>
    <col min="9192" max="9192" width="22" customWidth="1"/>
    <col min="9193" max="9193" width="22" bestFit="1" customWidth="1"/>
    <col min="9439" max="9439" width="12.5546875" customWidth="1"/>
    <col min="9440" max="9440" width="43.33203125" customWidth="1"/>
    <col min="9441" max="9441" width="37.109375" customWidth="1"/>
    <col min="9442" max="9442" width="9.44140625" customWidth="1"/>
    <col min="9443" max="9443" width="16.6640625" customWidth="1"/>
    <col min="9444" max="9444" width="15.77734375" customWidth="1"/>
    <col min="9445" max="9445" width="16" customWidth="1"/>
    <col min="9446" max="9446" width="18.77734375" customWidth="1"/>
    <col min="9447" max="9447" width="14.44140625" customWidth="1"/>
    <col min="9448" max="9448" width="22" customWidth="1"/>
    <col min="9449" max="9449" width="22" bestFit="1" customWidth="1"/>
    <col min="9695" max="9695" width="12.5546875" customWidth="1"/>
    <col min="9696" max="9696" width="43.33203125" customWidth="1"/>
    <col min="9697" max="9697" width="37.109375" customWidth="1"/>
    <col min="9698" max="9698" width="9.44140625" customWidth="1"/>
    <col min="9699" max="9699" width="16.6640625" customWidth="1"/>
    <col min="9700" max="9700" width="15.77734375" customWidth="1"/>
    <col min="9701" max="9701" width="16" customWidth="1"/>
    <col min="9702" max="9702" width="18.77734375" customWidth="1"/>
    <col min="9703" max="9703" width="14.44140625" customWidth="1"/>
    <col min="9704" max="9704" width="22" customWidth="1"/>
    <col min="9705" max="9705" width="22" bestFit="1" customWidth="1"/>
    <col min="9951" max="9951" width="12.5546875" customWidth="1"/>
    <col min="9952" max="9952" width="43.33203125" customWidth="1"/>
    <col min="9953" max="9953" width="37.109375" customWidth="1"/>
    <col min="9954" max="9954" width="9.44140625" customWidth="1"/>
    <col min="9955" max="9955" width="16.6640625" customWidth="1"/>
    <col min="9956" max="9956" width="15.77734375" customWidth="1"/>
    <col min="9957" max="9957" width="16" customWidth="1"/>
    <col min="9958" max="9958" width="18.77734375" customWidth="1"/>
    <col min="9959" max="9959" width="14.44140625" customWidth="1"/>
    <col min="9960" max="9960" width="22" customWidth="1"/>
    <col min="9961" max="9961" width="22" bestFit="1" customWidth="1"/>
    <col min="10207" max="10207" width="12.5546875" customWidth="1"/>
    <col min="10208" max="10208" width="43.33203125" customWidth="1"/>
    <col min="10209" max="10209" width="37.109375" customWidth="1"/>
    <col min="10210" max="10210" width="9.44140625" customWidth="1"/>
    <col min="10211" max="10211" width="16.6640625" customWidth="1"/>
    <col min="10212" max="10212" width="15.77734375" customWidth="1"/>
    <col min="10213" max="10213" width="16" customWidth="1"/>
    <col min="10214" max="10214" width="18.77734375" customWidth="1"/>
    <col min="10215" max="10215" width="14.44140625" customWidth="1"/>
    <col min="10216" max="10216" width="22" customWidth="1"/>
    <col min="10217" max="10217" width="22" bestFit="1" customWidth="1"/>
    <col min="10463" max="10463" width="12.5546875" customWidth="1"/>
    <col min="10464" max="10464" width="43.33203125" customWidth="1"/>
    <col min="10465" max="10465" width="37.109375" customWidth="1"/>
    <col min="10466" max="10466" width="9.44140625" customWidth="1"/>
    <col min="10467" max="10467" width="16.6640625" customWidth="1"/>
    <col min="10468" max="10468" width="15.77734375" customWidth="1"/>
    <col min="10469" max="10469" width="16" customWidth="1"/>
    <col min="10470" max="10470" width="18.77734375" customWidth="1"/>
    <col min="10471" max="10471" width="14.44140625" customWidth="1"/>
    <col min="10472" max="10472" width="22" customWidth="1"/>
    <col min="10473" max="10473" width="22" bestFit="1" customWidth="1"/>
    <col min="10719" max="10719" width="12.5546875" customWidth="1"/>
    <col min="10720" max="10720" width="43.33203125" customWidth="1"/>
    <col min="10721" max="10721" width="37.109375" customWidth="1"/>
    <col min="10722" max="10722" width="9.44140625" customWidth="1"/>
    <col min="10723" max="10723" width="16.6640625" customWidth="1"/>
    <col min="10724" max="10724" width="15.77734375" customWidth="1"/>
    <col min="10725" max="10725" width="16" customWidth="1"/>
    <col min="10726" max="10726" width="18.77734375" customWidth="1"/>
    <col min="10727" max="10727" width="14.44140625" customWidth="1"/>
    <col min="10728" max="10728" width="22" customWidth="1"/>
    <col min="10729" max="10729" width="22" bestFit="1" customWidth="1"/>
    <col min="10975" max="10975" width="12.5546875" customWidth="1"/>
    <col min="10976" max="10976" width="43.33203125" customWidth="1"/>
    <col min="10977" max="10977" width="37.109375" customWidth="1"/>
    <col min="10978" max="10978" width="9.44140625" customWidth="1"/>
    <col min="10979" max="10979" width="16.6640625" customWidth="1"/>
    <col min="10980" max="10980" width="15.77734375" customWidth="1"/>
    <col min="10981" max="10981" width="16" customWidth="1"/>
    <col min="10982" max="10982" width="18.77734375" customWidth="1"/>
    <col min="10983" max="10983" width="14.44140625" customWidth="1"/>
    <col min="10984" max="10984" width="22" customWidth="1"/>
    <col min="10985" max="10985" width="22" bestFit="1" customWidth="1"/>
    <col min="11231" max="11231" width="12.5546875" customWidth="1"/>
    <col min="11232" max="11232" width="43.33203125" customWidth="1"/>
    <col min="11233" max="11233" width="37.109375" customWidth="1"/>
    <col min="11234" max="11234" width="9.44140625" customWidth="1"/>
    <col min="11235" max="11235" width="16.6640625" customWidth="1"/>
    <col min="11236" max="11236" width="15.77734375" customWidth="1"/>
    <col min="11237" max="11237" width="16" customWidth="1"/>
    <col min="11238" max="11238" width="18.77734375" customWidth="1"/>
    <col min="11239" max="11239" width="14.44140625" customWidth="1"/>
    <col min="11240" max="11240" width="22" customWidth="1"/>
    <col min="11241" max="11241" width="22" bestFit="1" customWidth="1"/>
    <col min="11487" max="11487" width="12.5546875" customWidth="1"/>
    <col min="11488" max="11488" width="43.33203125" customWidth="1"/>
    <col min="11489" max="11489" width="37.109375" customWidth="1"/>
    <col min="11490" max="11490" width="9.44140625" customWidth="1"/>
    <col min="11491" max="11491" width="16.6640625" customWidth="1"/>
    <col min="11492" max="11492" width="15.77734375" customWidth="1"/>
    <col min="11493" max="11493" width="16" customWidth="1"/>
    <col min="11494" max="11494" width="18.77734375" customWidth="1"/>
    <col min="11495" max="11495" width="14.44140625" customWidth="1"/>
    <col min="11496" max="11496" width="22" customWidth="1"/>
    <col min="11497" max="11497" width="22" bestFit="1" customWidth="1"/>
    <col min="11743" max="11743" width="12.5546875" customWidth="1"/>
    <col min="11744" max="11744" width="43.33203125" customWidth="1"/>
    <col min="11745" max="11745" width="37.109375" customWidth="1"/>
    <col min="11746" max="11746" width="9.44140625" customWidth="1"/>
    <col min="11747" max="11747" width="16.6640625" customWidth="1"/>
    <col min="11748" max="11748" width="15.77734375" customWidth="1"/>
    <col min="11749" max="11749" width="16" customWidth="1"/>
    <col min="11750" max="11750" width="18.77734375" customWidth="1"/>
    <col min="11751" max="11751" width="14.44140625" customWidth="1"/>
    <col min="11752" max="11752" width="22" customWidth="1"/>
    <col min="11753" max="11753" width="22" bestFit="1" customWidth="1"/>
    <col min="11999" max="11999" width="12.5546875" customWidth="1"/>
    <col min="12000" max="12000" width="43.33203125" customWidth="1"/>
    <col min="12001" max="12001" width="37.109375" customWidth="1"/>
    <col min="12002" max="12002" width="9.44140625" customWidth="1"/>
    <col min="12003" max="12003" width="16.6640625" customWidth="1"/>
    <col min="12004" max="12004" width="15.77734375" customWidth="1"/>
    <col min="12005" max="12005" width="16" customWidth="1"/>
    <col min="12006" max="12006" width="18.77734375" customWidth="1"/>
    <col min="12007" max="12007" width="14.44140625" customWidth="1"/>
    <col min="12008" max="12008" width="22" customWidth="1"/>
    <col min="12009" max="12009" width="22" bestFit="1" customWidth="1"/>
    <col min="12255" max="12255" width="12.5546875" customWidth="1"/>
    <col min="12256" max="12256" width="43.33203125" customWidth="1"/>
    <col min="12257" max="12257" width="37.109375" customWidth="1"/>
    <col min="12258" max="12258" width="9.44140625" customWidth="1"/>
    <col min="12259" max="12259" width="16.6640625" customWidth="1"/>
    <col min="12260" max="12260" width="15.77734375" customWidth="1"/>
    <col min="12261" max="12261" width="16" customWidth="1"/>
    <col min="12262" max="12262" width="18.77734375" customWidth="1"/>
    <col min="12263" max="12263" width="14.44140625" customWidth="1"/>
    <col min="12264" max="12264" width="22" customWidth="1"/>
    <col min="12265" max="12265" width="22" bestFit="1" customWidth="1"/>
    <col min="12511" max="12511" width="12.5546875" customWidth="1"/>
    <col min="12512" max="12512" width="43.33203125" customWidth="1"/>
    <col min="12513" max="12513" width="37.109375" customWidth="1"/>
    <col min="12514" max="12514" width="9.44140625" customWidth="1"/>
    <col min="12515" max="12515" width="16.6640625" customWidth="1"/>
    <col min="12516" max="12516" width="15.77734375" customWidth="1"/>
    <col min="12517" max="12517" width="16" customWidth="1"/>
    <col min="12518" max="12518" width="18.77734375" customWidth="1"/>
    <col min="12519" max="12519" width="14.44140625" customWidth="1"/>
    <col min="12520" max="12520" width="22" customWidth="1"/>
    <col min="12521" max="12521" width="22" bestFit="1" customWidth="1"/>
    <col min="12767" max="12767" width="12.5546875" customWidth="1"/>
    <col min="12768" max="12768" width="43.33203125" customWidth="1"/>
    <col min="12769" max="12769" width="37.109375" customWidth="1"/>
    <col min="12770" max="12770" width="9.44140625" customWidth="1"/>
    <col min="12771" max="12771" width="16.6640625" customWidth="1"/>
    <col min="12772" max="12772" width="15.77734375" customWidth="1"/>
    <col min="12773" max="12773" width="16" customWidth="1"/>
    <col min="12774" max="12774" width="18.77734375" customWidth="1"/>
    <col min="12775" max="12775" width="14.44140625" customWidth="1"/>
    <col min="12776" max="12776" width="22" customWidth="1"/>
    <col min="12777" max="12777" width="22" bestFit="1" customWidth="1"/>
    <col min="13023" max="13023" width="12.5546875" customWidth="1"/>
    <col min="13024" max="13024" width="43.33203125" customWidth="1"/>
    <col min="13025" max="13025" width="37.109375" customWidth="1"/>
    <col min="13026" max="13026" width="9.44140625" customWidth="1"/>
    <col min="13027" max="13027" width="16.6640625" customWidth="1"/>
    <col min="13028" max="13028" width="15.77734375" customWidth="1"/>
    <col min="13029" max="13029" width="16" customWidth="1"/>
    <col min="13030" max="13030" width="18.77734375" customWidth="1"/>
    <col min="13031" max="13031" width="14.44140625" customWidth="1"/>
    <col min="13032" max="13032" width="22" customWidth="1"/>
    <col min="13033" max="13033" width="22" bestFit="1" customWidth="1"/>
    <col min="13279" max="13279" width="12.5546875" customWidth="1"/>
    <col min="13280" max="13280" width="43.33203125" customWidth="1"/>
    <col min="13281" max="13281" width="37.109375" customWidth="1"/>
    <col min="13282" max="13282" width="9.44140625" customWidth="1"/>
    <col min="13283" max="13283" width="16.6640625" customWidth="1"/>
    <col min="13284" max="13284" width="15.77734375" customWidth="1"/>
    <col min="13285" max="13285" width="16" customWidth="1"/>
    <col min="13286" max="13286" width="18.77734375" customWidth="1"/>
    <col min="13287" max="13287" width="14.44140625" customWidth="1"/>
    <col min="13288" max="13288" width="22" customWidth="1"/>
    <col min="13289" max="13289" width="22" bestFit="1" customWidth="1"/>
    <col min="13535" max="13535" width="12.5546875" customWidth="1"/>
    <col min="13536" max="13536" width="43.33203125" customWidth="1"/>
    <col min="13537" max="13537" width="37.109375" customWidth="1"/>
    <col min="13538" max="13538" width="9.44140625" customWidth="1"/>
    <col min="13539" max="13539" width="16.6640625" customWidth="1"/>
    <col min="13540" max="13540" width="15.77734375" customWidth="1"/>
    <col min="13541" max="13541" width="16" customWidth="1"/>
    <col min="13542" max="13542" width="18.77734375" customWidth="1"/>
    <col min="13543" max="13543" width="14.44140625" customWidth="1"/>
    <col min="13544" max="13544" width="22" customWidth="1"/>
    <col min="13545" max="13545" width="22" bestFit="1" customWidth="1"/>
    <col min="13791" max="13791" width="12.5546875" customWidth="1"/>
    <col min="13792" max="13792" width="43.33203125" customWidth="1"/>
    <col min="13793" max="13793" width="37.109375" customWidth="1"/>
    <col min="13794" max="13794" width="9.44140625" customWidth="1"/>
    <col min="13795" max="13795" width="16.6640625" customWidth="1"/>
    <col min="13796" max="13796" width="15.77734375" customWidth="1"/>
    <col min="13797" max="13797" width="16" customWidth="1"/>
    <col min="13798" max="13798" width="18.77734375" customWidth="1"/>
    <col min="13799" max="13799" width="14.44140625" customWidth="1"/>
    <col min="13800" max="13800" width="22" customWidth="1"/>
    <col min="13801" max="13801" width="22" bestFit="1" customWidth="1"/>
    <col min="14047" max="14047" width="12.5546875" customWidth="1"/>
    <col min="14048" max="14048" width="43.33203125" customWidth="1"/>
    <col min="14049" max="14049" width="37.109375" customWidth="1"/>
    <col min="14050" max="14050" width="9.44140625" customWidth="1"/>
    <col min="14051" max="14051" width="16.6640625" customWidth="1"/>
    <col min="14052" max="14052" width="15.77734375" customWidth="1"/>
    <col min="14053" max="14053" width="16" customWidth="1"/>
    <col min="14054" max="14054" width="18.77734375" customWidth="1"/>
    <col min="14055" max="14055" width="14.44140625" customWidth="1"/>
    <col min="14056" max="14056" width="22" customWidth="1"/>
    <col min="14057" max="14057" width="22" bestFit="1" customWidth="1"/>
    <col min="14303" max="14303" width="12.5546875" customWidth="1"/>
    <col min="14304" max="14304" width="43.33203125" customWidth="1"/>
    <col min="14305" max="14305" width="37.109375" customWidth="1"/>
    <col min="14306" max="14306" width="9.44140625" customWidth="1"/>
    <col min="14307" max="14307" width="16.6640625" customWidth="1"/>
    <col min="14308" max="14308" width="15.77734375" customWidth="1"/>
    <col min="14309" max="14309" width="16" customWidth="1"/>
    <col min="14310" max="14310" width="18.77734375" customWidth="1"/>
    <col min="14311" max="14311" width="14.44140625" customWidth="1"/>
    <col min="14312" max="14312" width="22" customWidth="1"/>
    <col min="14313" max="14313" width="22" bestFit="1" customWidth="1"/>
    <col min="14559" max="14559" width="12.5546875" customWidth="1"/>
    <col min="14560" max="14560" width="43.33203125" customWidth="1"/>
    <col min="14561" max="14561" width="37.109375" customWidth="1"/>
    <col min="14562" max="14562" width="9.44140625" customWidth="1"/>
    <col min="14563" max="14563" width="16.6640625" customWidth="1"/>
    <col min="14564" max="14564" width="15.77734375" customWidth="1"/>
    <col min="14565" max="14565" width="16" customWidth="1"/>
    <col min="14566" max="14566" width="18.77734375" customWidth="1"/>
    <col min="14567" max="14567" width="14.44140625" customWidth="1"/>
    <col min="14568" max="14568" width="22" customWidth="1"/>
    <col min="14569" max="14569" width="22" bestFit="1" customWidth="1"/>
    <col min="14815" max="14815" width="12.5546875" customWidth="1"/>
    <col min="14816" max="14816" width="43.33203125" customWidth="1"/>
    <col min="14817" max="14817" width="37.109375" customWidth="1"/>
    <col min="14818" max="14818" width="9.44140625" customWidth="1"/>
    <col min="14819" max="14819" width="16.6640625" customWidth="1"/>
    <col min="14820" max="14820" width="15.77734375" customWidth="1"/>
    <col min="14821" max="14821" width="16" customWidth="1"/>
    <col min="14822" max="14822" width="18.77734375" customWidth="1"/>
    <col min="14823" max="14823" width="14.44140625" customWidth="1"/>
    <col min="14824" max="14824" width="22" customWidth="1"/>
    <col min="14825" max="14825" width="22" bestFit="1" customWidth="1"/>
    <col min="15071" max="15071" width="12.5546875" customWidth="1"/>
    <col min="15072" max="15072" width="43.33203125" customWidth="1"/>
    <col min="15073" max="15073" width="37.109375" customWidth="1"/>
    <col min="15074" max="15074" width="9.44140625" customWidth="1"/>
    <col min="15075" max="15075" width="16.6640625" customWidth="1"/>
    <col min="15076" max="15076" width="15.77734375" customWidth="1"/>
    <col min="15077" max="15077" width="16" customWidth="1"/>
    <col min="15078" max="15078" width="18.77734375" customWidth="1"/>
    <col min="15079" max="15079" width="14.44140625" customWidth="1"/>
    <col min="15080" max="15080" width="22" customWidth="1"/>
    <col min="15081" max="15081" width="22" bestFit="1" customWidth="1"/>
    <col min="15327" max="15327" width="12.5546875" customWidth="1"/>
    <col min="15328" max="15328" width="43.33203125" customWidth="1"/>
    <col min="15329" max="15329" width="37.109375" customWidth="1"/>
    <col min="15330" max="15330" width="9.44140625" customWidth="1"/>
    <col min="15331" max="15331" width="16.6640625" customWidth="1"/>
    <col min="15332" max="15332" width="15.77734375" customWidth="1"/>
    <col min="15333" max="15333" width="16" customWidth="1"/>
    <col min="15334" max="15334" width="18.77734375" customWidth="1"/>
    <col min="15335" max="15335" width="14.44140625" customWidth="1"/>
    <col min="15336" max="15336" width="22" customWidth="1"/>
    <col min="15337" max="15337" width="22" bestFit="1" customWidth="1"/>
    <col min="15583" max="15583" width="12.5546875" customWidth="1"/>
    <col min="15584" max="15584" width="43.33203125" customWidth="1"/>
    <col min="15585" max="15585" width="37.109375" customWidth="1"/>
    <col min="15586" max="15586" width="9.44140625" customWidth="1"/>
    <col min="15587" max="15587" width="16.6640625" customWidth="1"/>
    <col min="15588" max="15588" width="15.77734375" customWidth="1"/>
    <col min="15589" max="15589" width="16" customWidth="1"/>
    <col min="15590" max="15590" width="18.77734375" customWidth="1"/>
    <col min="15591" max="15591" width="14.44140625" customWidth="1"/>
    <col min="15592" max="15592" width="22" customWidth="1"/>
    <col min="15593" max="15593" width="22" bestFit="1" customWidth="1"/>
    <col min="15839" max="15839" width="12.5546875" customWidth="1"/>
    <col min="15840" max="15840" width="43.33203125" customWidth="1"/>
    <col min="15841" max="15841" width="37.109375" customWidth="1"/>
    <col min="15842" max="15842" width="9.44140625" customWidth="1"/>
    <col min="15843" max="15843" width="16.6640625" customWidth="1"/>
    <col min="15844" max="15844" width="15.77734375" customWidth="1"/>
    <col min="15845" max="15845" width="16" customWidth="1"/>
    <col min="15846" max="15846" width="18.77734375" customWidth="1"/>
    <col min="15847" max="15847" width="14.44140625" customWidth="1"/>
    <col min="15848" max="15848" width="22" customWidth="1"/>
    <col min="15849" max="15849" width="22" bestFit="1" customWidth="1"/>
    <col min="16095" max="16095" width="12.5546875" customWidth="1"/>
    <col min="16096" max="16096" width="43.33203125" customWidth="1"/>
    <col min="16097" max="16097" width="37.109375" customWidth="1"/>
    <col min="16098" max="16098" width="9.44140625" customWidth="1"/>
    <col min="16099" max="16099" width="16.6640625" customWidth="1"/>
    <col min="16100" max="16100" width="15.77734375" customWidth="1"/>
    <col min="16101" max="16101" width="16" customWidth="1"/>
    <col min="16102" max="16102" width="18.77734375" customWidth="1"/>
    <col min="16103" max="16103" width="14.44140625" customWidth="1"/>
    <col min="16104" max="16104" width="22" customWidth="1"/>
    <col min="16105" max="16105" width="22" bestFit="1" customWidth="1"/>
  </cols>
  <sheetData>
    <row r="1" spans="1:13" ht="55.8" customHeight="1" x14ac:dyDescent="0.35">
      <c r="A1" s="23" t="s">
        <v>1182</v>
      </c>
      <c r="B1" s="24" t="s">
        <v>1181</v>
      </c>
      <c r="C1" s="1" t="s">
        <v>0</v>
      </c>
      <c r="D1" s="1" t="s">
        <v>1</v>
      </c>
      <c r="E1" s="1" t="s">
        <v>2</v>
      </c>
      <c r="F1" s="1" t="s">
        <v>3</v>
      </c>
      <c r="G1" s="2" t="s">
        <v>4</v>
      </c>
      <c r="H1" s="2" t="s">
        <v>1179</v>
      </c>
      <c r="I1" s="2" t="s">
        <v>1188</v>
      </c>
      <c r="J1" s="2" t="s">
        <v>1189</v>
      </c>
      <c r="K1" s="2" t="s">
        <v>5</v>
      </c>
      <c r="L1" s="21" t="s">
        <v>1180</v>
      </c>
      <c r="M1" s="22"/>
    </row>
    <row r="2" spans="1:13" x14ac:dyDescent="0.3">
      <c r="A2" s="25">
        <v>5550004</v>
      </c>
      <c r="B2" s="20" t="s">
        <v>1178</v>
      </c>
      <c r="C2" s="4" t="s">
        <v>7</v>
      </c>
      <c r="D2" s="4" t="s">
        <v>7</v>
      </c>
      <c r="E2" s="4" t="s">
        <v>7</v>
      </c>
      <c r="F2" s="4" t="s">
        <v>7</v>
      </c>
      <c r="H2" s="4" t="s">
        <v>24</v>
      </c>
      <c r="I2" s="4" t="s">
        <v>1196</v>
      </c>
      <c r="J2" s="4" t="s">
        <v>1197</v>
      </c>
      <c r="K2" s="9">
        <v>19844</v>
      </c>
      <c r="L2" t="str">
        <f t="shared" ref="L2:L65" si="0">"POLYGON (("&amp;F2&amp;" "&amp;C2&amp;", "&amp;F2&amp;" "&amp;E2&amp;", "&amp;D2&amp;" "&amp;E2&amp;", "&amp;D2&amp;" "&amp;C2&amp;", "&amp;F2&amp;" "&amp;C2&amp;"))"</f>
        <v>POLYGON ((n/a n/a, n/a n/a, n/a n/a, n/a n/a, n/a n/a))</v>
      </c>
    </row>
    <row r="3" spans="1:13" x14ac:dyDescent="0.3">
      <c r="A3" s="25">
        <v>5550005</v>
      </c>
      <c r="B3" s="20" t="s">
        <v>1178</v>
      </c>
      <c r="C3" s="4">
        <v>60</v>
      </c>
      <c r="D3" s="4">
        <v>-125.25</v>
      </c>
      <c r="E3" s="4">
        <v>64.332999999999998</v>
      </c>
      <c r="F3" s="4">
        <v>-119.333</v>
      </c>
      <c r="I3" s="4" t="s">
        <v>1196</v>
      </c>
      <c r="J3" s="4" t="s">
        <v>1197</v>
      </c>
      <c r="K3" s="9">
        <v>19844</v>
      </c>
      <c r="L3" t="str">
        <f t="shared" si="0"/>
        <v>POLYGON ((-119.333 60, -119.333 64.333, -125.25 64.333, -125.25 60, -119.333 60))</v>
      </c>
    </row>
    <row r="4" spans="1:13" x14ac:dyDescent="0.3">
      <c r="A4" s="25">
        <v>5550006</v>
      </c>
      <c r="B4" s="20" t="s">
        <v>1177</v>
      </c>
      <c r="C4" s="4">
        <v>64.17</v>
      </c>
      <c r="D4" s="4">
        <v>-127</v>
      </c>
      <c r="E4" s="4">
        <v>65.25</v>
      </c>
      <c r="F4" s="4">
        <v>-124</v>
      </c>
      <c r="I4" s="4" t="s">
        <v>1196</v>
      </c>
      <c r="J4" s="4" t="s">
        <v>1197</v>
      </c>
      <c r="K4" s="9">
        <v>23554</v>
      </c>
      <c r="L4" t="str">
        <f t="shared" si="0"/>
        <v>POLYGON ((-124 64.17, -124 65.25, -127 65.25, -127 64.17, -124 64.17))</v>
      </c>
    </row>
    <row r="5" spans="1:13" x14ac:dyDescent="0.3">
      <c r="A5" s="25">
        <v>5550007</v>
      </c>
      <c r="B5" s="20" t="s">
        <v>1176</v>
      </c>
      <c r="C5" s="4">
        <v>66</v>
      </c>
      <c r="D5" s="4">
        <v>-127.5</v>
      </c>
      <c r="E5" s="4">
        <v>68</v>
      </c>
      <c r="F5" s="4">
        <v>-116</v>
      </c>
      <c r="I5" s="4" t="s">
        <v>1196</v>
      </c>
      <c r="J5" s="4" t="s">
        <v>1197</v>
      </c>
      <c r="K5" s="9">
        <v>21813</v>
      </c>
      <c r="L5" t="str">
        <f t="shared" si="0"/>
        <v>POLYGON ((-116 66, -116 68, -127.5 68, -127.5 66, -116 66))</v>
      </c>
    </row>
    <row r="6" spans="1:13" x14ac:dyDescent="0.3">
      <c r="A6" s="25">
        <v>5550009</v>
      </c>
      <c r="B6" s="20" t="s">
        <v>1175</v>
      </c>
      <c r="C6" s="4" t="s">
        <v>7</v>
      </c>
      <c r="D6" s="4" t="s">
        <v>7</v>
      </c>
      <c r="E6" s="4" t="s">
        <v>7</v>
      </c>
      <c r="F6" s="4" t="s">
        <v>7</v>
      </c>
      <c r="H6" s="4" t="s">
        <v>24</v>
      </c>
      <c r="I6" s="4" t="s">
        <v>1196</v>
      </c>
      <c r="J6" s="4" t="s">
        <v>1197</v>
      </c>
      <c r="K6" s="9">
        <v>27191</v>
      </c>
      <c r="L6" t="str">
        <f t="shared" si="0"/>
        <v>POLYGON ((n/a n/a, n/a n/a, n/a n/a, n/a n/a, n/a n/a))</v>
      </c>
    </row>
    <row r="7" spans="1:13" x14ac:dyDescent="0.3">
      <c r="A7" s="25">
        <v>5550014</v>
      </c>
      <c r="B7" s="20" t="s">
        <v>1174</v>
      </c>
      <c r="C7" s="4">
        <v>60.33</v>
      </c>
      <c r="D7" s="4">
        <v>-120</v>
      </c>
      <c r="E7" s="4">
        <v>60.67</v>
      </c>
      <c r="F7" s="4">
        <v>-119.5</v>
      </c>
      <c r="I7" s="4" t="s">
        <v>1196</v>
      </c>
      <c r="J7" s="4" t="s">
        <v>1197</v>
      </c>
      <c r="K7" s="9">
        <v>24913</v>
      </c>
      <c r="L7" t="str">
        <f t="shared" si="0"/>
        <v>POLYGON ((-119.5 60.33, -119.5 60.67, -120 60.67, -120 60.33, -119.5 60.33))</v>
      </c>
    </row>
    <row r="8" spans="1:13" x14ac:dyDescent="0.3">
      <c r="A8" s="25">
        <v>5550015</v>
      </c>
      <c r="B8" s="20" t="s">
        <v>1173</v>
      </c>
      <c r="C8" s="4">
        <v>60.33</v>
      </c>
      <c r="D8" s="4">
        <v>-120</v>
      </c>
      <c r="E8" s="4">
        <v>60.67</v>
      </c>
      <c r="F8" s="4">
        <v>-119.5</v>
      </c>
      <c r="I8" s="4" t="s">
        <v>1196</v>
      </c>
      <c r="J8" s="4" t="s">
        <v>1197</v>
      </c>
      <c r="K8" s="9">
        <v>25273</v>
      </c>
      <c r="L8" t="str">
        <f t="shared" si="0"/>
        <v>POLYGON ((-119.5 60.33, -119.5 60.67, -120 60.67, -120 60.33, -119.5 60.33))</v>
      </c>
    </row>
    <row r="9" spans="1:13" x14ac:dyDescent="0.3">
      <c r="A9" s="25">
        <v>5550016</v>
      </c>
      <c r="B9" s="20" t="s">
        <v>1172</v>
      </c>
      <c r="C9" s="4">
        <v>64.67</v>
      </c>
      <c r="D9" s="4">
        <v>-126.75</v>
      </c>
      <c r="E9" s="4">
        <v>65</v>
      </c>
      <c r="F9" s="4">
        <v>-126</v>
      </c>
      <c r="H9" s="7" t="s">
        <v>52</v>
      </c>
      <c r="I9" s="4" t="s">
        <v>1196</v>
      </c>
      <c r="J9" s="4" t="s">
        <v>1197</v>
      </c>
      <c r="K9" s="9">
        <v>24208</v>
      </c>
      <c r="L9" t="str">
        <f t="shared" si="0"/>
        <v>POLYGON ((-126 64.67, -126 65, -126.75 65, -126.75 64.67, -126 64.67))</v>
      </c>
    </row>
    <row r="10" spans="1:13" x14ac:dyDescent="0.3">
      <c r="A10" s="25">
        <v>5550017</v>
      </c>
      <c r="B10" s="20" t="s">
        <v>1171</v>
      </c>
      <c r="C10" s="4">
        <v>67.17</v>
      </c>
      <c r="D10" s="4">
        <v>-136</v>
      </c>
      <c r="E10" s="4">
        <v>67.67</v>
      </c>
      <c r="F10" s="4">
        <v>-135.25</v>
      </c>
      <c r="H10" s="7" t="s">
        <v>52</v>
      </c>
      <c r="I10" s="4" t="s">
        <v>1196</v>
      </c>
      <c r="J10" s="4" t="s">
        <v>1197</v>
      </c>
      <c r="K10" s="9">
        <v>27063</v>
      </c>
      <c r="L10" t="str">
        <f t="shared" si="0"/>
        <v>POLYGON ((-135.25 67.17, -135.25 67.67, -136 67.67, -136 67.17, -135.25 67.17))</v>
      </c>
    </row>
    <row r="11" spans="1:13" x14ac:dyDescent="0.3">
      <c r="A11" s="25">
        <v>5550018</v>
      </c>
      <c r="B11" s="20" t="s">
        <v>1170</v>
      </c>
      <c r="C11" s="4">
        <v>64.75</v>
      </c>
      <c r="D11" s="4">
        <v>-126.25</v>
      </c>
      <c r="E11" s="4">
        <v>65</v>
      </c>
      <c r="F11" s="4">
        <v>-126</v>
      </c>
      <c r="H11" s="7" t="s">
        <v>52</v>
      </c>
      <c r="I11" s="4" t="s">
        <v>1196</v>
      </c>
      <c r="J11" s="4" t="s">
        <v>1197</v>
      </c>
      <c r="K11" s="9">
        <v>27018</v>
      </c>
      <c r="L11" t="str">
        <f t="shared" si="0"/>
        <v>POLYGON ((-126 64.75, -126 65, -126.25 65, -126.25 64.75, -126 64.75))</v>
      </c>
    </row>
    <row r="12" spans="1:13" x14ac:dyDescent="0.3">
      <c r="A12" s="25">
        <v>5550019</v>
      </c>
      <c r="B12" s="20" t="s">
        <v>1169</v>
      </c>
      <c r="C12" s="4" t="s">
        <v>7</v>
      </c>
      <c r="D12" s="4" t="s">
        <v>7</v>
      </c>
      <c r="E12" s="4" t="s">
        <v>7</v>
      </c>
      <c r="F12" s="4" t="s">
        <v>7</v>
      </c>
      <c r="H12" s="4" t="s">
        <v>24</v>
      </c>
      <c r="I12" s="4" t="s">
        <v>1196</v>
      </c>
      <c r="J12" s="4" t="s">
        <v>1197</v>
      </c>
      <c r="K12" s="9">
        <v>25204</v>
      </c>
      <c r="L12" t="str">
        <f t="shared" si="0"/>
        <v>POLYGON ((n/a n/a, n/a n/a, n/a n/a, n/a n/a, n/a n/a))</v>
      </c>
    </row>
    <row r="13" spans="1:13" x14ac:dyDescent="0.3">
      <c r="A13" s="25">
        <v>5550020</v>
      </c>
      <c r="B13" s="20" t="s">
        <v>1168</v>
      </c>
      <c r="C13" s="4">
        <v>64.17</v>
      </c>
      <c r="D13" s="4">
        <v>-127</v>
      </c>
      <c r="E13" s="4">
        <v>65.33</v>
      </c>
      <c r="F13" s="4">
        <v>-124.5</v>
      </c>
      <c r="I13" s="4" t="s">
        <v>1196</v>
      </c>
      <c r="J13" s="4" t="s">
        <v>1197</v>
      </c>
      <c r="K13" s="9">
        <v>23944</v>
      </c>
      <c r="L13" t="str">
        <f t="shared" si="0"/>
        <v>POLYGON ((-124.5 64.17, -124.5 65.33, -127 65.33, -127 64.17, -124.5 64.17))</v>
      </c>
    </row>
    <row r="14" spans="1:13" x14ac:dyDescent="0.3">
      <c r="A14" s="25">
        <v>5550021</v>
      </c>
      <c r="B14" s="20" t="s">
        <v>1167</v>
      </c>
      <c r="C14" s="4">
        <v>64.5</v>
      </c>
      <c r="D14" s="4">
        <v>-127.25</v>
      </c>
      <c r="E14" s="4">
        <v>65.33</v>
      </c>
      <c r="F14" s="4">
        <v>-124.83</v>
      </c>
      <c r="I14" s="4" t="s">
        <v>1196</v>
      </c>
      <c r="J14" s="4" t="s">
        <v>1197</v>
      </c>
      <c r="K14" s="9">
        <v>23944</v>
      </c>
      <c r="L14" t="str">
        <f t="shared" si="0"/>
        <v>POLYGON ((-124.83 64.5, -124.83 65.33, -127.25 65.33, -127.25 64.5, -124.83 64.5))</v>
      </c>
    </row>
    <row r="15" spans="1:13" x14ac:dyDescent="0.3">
      <c r="A15" s="25">
        <v>5550025</v>
      </c>
      <c r="B15" s="20" t="s">
        <v>1166</v>
      </c>
      <c r="C15" s="4">
        <v>60.416666666666664</v>
      </c>
      <c r="D15" s="4">
        <v>-123.25</v>
      </c>
      <c r="E15" s="4">
        <v>60.67</v>
      </c>
      <c r="F15" s="4">
        <v>-122.75</v>
      </c>
      <c r="H15" s="7" t="s">
        <v>52</v>
      </c>
      <c r="I15" s="4" t="s">
        <v>1208</v>
      </c>
      <c r="J15" s="4" t="s">
        <v>1197</v>
      </c>
      <c r="K15" s="9">
        <v>21808</v>
      </c>
      <c r="L15" t="str">
        <f t="shared" si="0"/>
        <v>POLYGON ((-122.75 60.4166666666667, -122.75 60.67, -123.25 60.67, -123.25 60.4166666666667, -122.75 60.4166666666667))</v>
      </c>
    </row>
    <row r="16" spans="1:13" x14ac:dyDescent="0.3">
      <c r="A16" s="25">
        <v>5550026</v>
      </c>
      <c r="B16" s="20" t="s">
        <v>1165</v>
      </c>
      <c r="C16" s="4" t="s">
        <v>7</v>
      </c>
      <c r="D16" s="4" t="s">
        <v>7</v>
      </c>
      <c r="E16" s="4" t="s">
        <v>7</v>
      </c>
      <c r="F16" s="4" t="s">
        <v>7</v>
      </c>
      <c r="H16" s="4" t="s">
        <v>24</v>
      </c>
      <c r="I16" s="4" t="s">
        <v>1208</v>
      </c>
      <c r="J16" s="4" t="s">
        <v>1197</v>
      </c>
      <c r="K16" s="9">
        <v>28368</v>
      </c>
      <c r="L16" t="str">
        <f t="shared" si="0"/>
        <v>POLYGON ((n/a n/a, n/a n/a, n/a n/a, n/a n/a, n/a n/a))</v>
      </c>
    </row>
    <row r="17" spans="1:12" x14ac:dyDescent="0.3">
      <c r="A17" s="25">
        <v>5550027</v>
      </c>
      <c r="B17" s="20" t="s">
        <v>1165</v>
      </c>
      <c r="C17" s="4">
        <v>61</v>
      </c>
      <c r="D17" s="4">
        <v>-125</v>
      </c>
      <c r="E17" s="4">
        <v>62.17</v>
      </c>
      <c r="F17" s="4">
        <v>-123.25</v>
      </c>
      <c r="I17" s="4" t="s">
        <v>1208</v>
      </c>
      <c r="J17" s="4" t="s">
        <v>1197</v>
      </c>
      <c r="K17" s="9">
        <v>24350</v>
      </c>
      <c r="L17" t="str">
        <f t="shared" si="0"/>
        <v>POLYGON ((-123.25 61, -123.25 62.17, -125 62.17, -125 61, -123.25 61))</v>
      </c>
    </row>
    <row r="18" spans="1:12" x14ac:dyDescent="0.3">
      <c r="A18" s="25">
        <v>5550028</v>
      </c>
      <c r="B18" s="20" t="s">
        <v>1164</v>
      </c>
      <c r="C18" s="4">
        <v>62</v>
      </c>
      <c r="D18" s="4">
        <v>-126</v>
      </c>
      <c r="E18" s="4">
        <v>64</v>
      </c>
      <c r="F18" s="4">
        <v>-123</v>
      </c>
      <c r="H18" s="7" t="s">
        <v>52</v>
      </c>
      <c r="I18" s="4" t="s">
        <v>1208</v>
      </c>
      <c r="J18" s="4" t="s">
        <v>1197</v>
      </c>
      <c r="K18" s="9">
        <v>24716</v>
      </c>
      <c r="L18" t="str">
        <f t="shared" si="0"/>
        <v>POLYGON ((-123 62, -123 64, -126 64, -126 62, -123 62))</v>
      </c>
    </row>
    <row r="19" spans="1:12" x14ac:dyDescent="0.3">
      <c r="A19" s="25">
        <v>5550029</v>
      </c>
      <c r="B19" s="20" t="s">
        <v>1163</v>
      </c>
      <c r="C19" s="4" t="s">
        <v>7</v>
      </c>
      <c r="D19" s="4" t="s">
        <v>7</v>
      </c>
      <c r="E19" s="4" t="s">
        <v>7</v>
      </c>
      <c r="F19" s="4" t="s">
        <v>7</v>
      </c>
      <c r="H19" s="4" t="s">
        <v>24</v>
      </c>
      <c r="I19" s="4" t="s">
        <v>1210</v>
      </c>
      <c r="J19" s="4" t="s">
        <v>1197</v>
      </c>
      <c r="K19" s="9">
        <v>19236</v>
      </c>
      <c r="L19" t="str">
        <f t="shared" si="0"/>
        <v>POLYGON ((n/a n/a, n/a n/a, n/a n/a, n/a n/a, n/a n/a))</v>
      </c>
    </row>
    <row r="20" spans="1:12" x14ac:dyDescent="0.3">
      <c r="A20" s="25">
        <v>5550030</v>
      </c>
      <c r="B20" s="20" t="s">
        <v>1162</v>
      </c>
      <c r="C20" s="4">
        <v>62</v>
      </c>
      <c r="D20" s="4">
        <v>-124.83</v>
      </c>
      <c r="E20" s="4">
        <v>64.31</v>
      </c>
      <c r="F20" s="4">
        <v>-122.19</v>
      </c>
      <c r="I20" s="4" t="s">
        <v>1208</v>
      </c>
      <c r="J20" s="4" t="s">
        <v>1197</v>
      </c>
      <c r="K20" s="9">
        <v>19603</v>
      </c>
      <c r="L20" t="str">
        <f t="shared" si="0"/>
        <v>POLYGON ((-122.19 62, -122.19 64.31, -124.83 64.31, -124.83 62, -122.19 62))</v>
      </c>
    </row>
    <row r="21" spans="1:12" x14ac:dyDescent="0.3">
      <c r="A21" s="25">
        <v>5550031</v>
      </c>
      <c r="B21" s="20" t="s">
        <v>1161</v>
      </c>
      <c r="C21" s="4">
        <v>64.67</v>
      </c>
      <c r="D21" s="4">
        <v>-137.5</v>
      </c>
      <c r="E21" s="4">
        <v>67</v>
      </c>
      <c r="F21" s="4">
        <v>-132.5</v>
      </c>
      <c r="H21" s="7" t="s">
        <v>52</v>
      </c>
      <c r="I21" s="4" t="s">
        <v>1208</v>
      </c>
      <c r="J21" s="4" t="s">
        <v>1197</v>
      </c>
      <c r="K21" s="9">
        <v>25083</v>
      </c>
      <c r="L21" t="str">
        <f t="shared" si="0"/>
        <v>POLYGON ((-132.5 64.67, -132.5 67, -137.5 67, -137.5 64.67, -132.5 64.67))</v>
      </c>
    </row>
    <row r="22" spans="1:12" x14ac:dyDescent="0.3">
      <c r="A22" s="25">
        <v>5550039</v>
      </c>
      <c r="B22" s="20" t="s">
        <v>1160</v>
      </c>
      <c r="C22" s="4">
        <v>60.33</v>
      </c>
      <c r="D22" s="4">
        <v>-123.25</v>
      </c>
      <c r="E22" s="4">
        <v>60.67</v>
      </c>
      <c r="F22" s="4">
        <v>-122.75</v>
      </c>
      <c r="H22" s="7" t="s">
        <v>52</v>
      </c>
      <c r="I22" s="4" t="s">
        <v>1208</v>
      </c>
      <c r="J22" s="4" t="s">
        <v>1197</v>
      </c>
      <c r="K22" s="9">
        <v>24083</v>
      </c>
      <c r="L22" t="str">
        <f t="shared" si="0"/>
        <v>POLYGON ((-122.75 60.33, -122.75 60.67, -123.25 60.67, -123.25 60.33, -122.75 60.33))</v>
      </c>
    </row>
    <row r="23" spans="1:12" x14ac:dyDescent="0.3">
      <c r="A23" s="25">
        <v>5550044</v>
      </c>
      <c r="B23" s="20" t="s">
        <v>1159</v>
      </c>
      <c r="C23" s="4">
        <v>60.32</v>
      </c>
      <c r="D23" s="4">
        <v>-123.25</v>
      </c>
      <c r="E23" s="4">
        <v>60.66</v>
      </c>
      <c r="F23" s="4">
        <v>-122.73</v>
      </c>
      <c r="I23" s="4" t="s">
        <v>1208</v>
      </c>
      <c r="J23" s="4" t="s">
        <v>1197</v>
      </c>
      <c r="K23" s="9">
        <v>21448</v>
      </c>
      <c r="L23" t="str">
        <f t="shared" si="0"/>
        <v>POLYGON ((-122.73 60.32, -122.73 60.66, -123.25 60.66, -123.25 60.32, -122.73 60.32))</v>
      </c>
    </row>
    <row r="24" spans="1:12" x14ac:dyDescent="0.3">
      <c r="A24" s="25">
        <v>5550045</v>
      </c>
      <c r="B24" s="20" t="s">
        <v>1159</v>
      </c>
      <c r="C24" s="4" t="s">
        <v>7</v>
      </c>
      <c r="D24" s="4" t="s">
        <v>7</v>
      </c>
      <c r="E24" s="4" t="s">
        <v>7</v>
      </c>
      <c r="F24" s="4" t="s">
        <v>7</v>
      </c>
      <c r="H24" s="4" t="s">
        <v>24</v>
      </c>
      <c r="I24" s="4" t="s">
        <v>1208</v>
      </c>
      <c r="J24" s="4" t="s">
        <v>1197</v>
      </c>
      <c r="K24" s="9">
        <v>21448</v>
      </c>
      <c r="L24" t="str">
        <f t="shared" si="0"/>
        <v>POLYGON ((n/a n/a, n/a n/a, n/a n/a, n/a n/a, n/a n/a))</v>
      </c>
    </row>
    <row r="25" spans="1:12" x14ac:dyDescent="0.3">
      <c r="A25" s="25">
        <v>5550046</v>
      </c>
      <c r="B25" s="20" t="s">
        <v>1158</v>
      </c>
      <c r="C25" s="4">
        <v>63.17</v>
      </c>
      <c r="D25" s="4">
        <v>-124.25</v>
      </c>
      <c r="E25" s="4">
        <v>63.5</v>
      </c>
      <c r="F25" s="4">
        <v>-124</v>
      </c>
      <c r="I25" s="4" t="s">
        <v>1208</v>
      </c>
      <c r="J25" s="4" t="s">
        <v>1197</v>
      </c>
      <c r="K25" s="9">
        <v>22569</v>
      </c>
      <c r="L25" t="str">
        <f t="shared" si="0"/>
        <v>POLYGON ((-124 63.17, -124 63.5, -124.25 63.5, -124.25 63.17, -124 63.17))</v>
      </c>
    </row>
    <row r="26" spans="1:12" x14ac:dyDescent="0.3">
      <c r="A26" s="25">
        <v>5550047</v>
      </c>
      <c r="B26" s="20" t="s">
        <v>490</v>
      </c>
      <c r="C26" s="4">
        <v>60</v>
      </c>
      <c r="D26" s="4">
        <v>-120</v>
      </c>
      <c r="E26" s="4">
        <v>60.33</v>
      </c>
      <c r="F26" s="4">
        <v>-119.625</v>
      </c>
      <c r="H26" s="7" t="s">
        <v>52</v>
      </c>
      <c r="I26" s="4" t="s">
        <v>1208</v>
      </c>
      <c r="J26" s="4" t="s">
        <v>1197</v>
      </c>
      <c r="K26" s="9">
        <v>23806</v>
      </c>
      <c r="L26" t="str">
        <f t="shared" si="0"/>
        <v>POLYGON ((-119.625 60, -119.625 60.33, -120 60.33, -120 60, -119.625 60))</v>
      </c>
    </row>
    <row r="27" spans="1:12" x14ac:dyDescent="0.3">
      <c r="A27" s="25">
        <v>5550048</v>
      </c>
      <c r="B27" s="20" t="s">
        <v>1157</v>
      </c>
      <c r="C27" s="4">
        <v>60.33</v>
      </c>
      <c r="D27" s="4">
        <v>-120</v>
      </c>
      <c r="E27" s="4">
        <v>60.67</v>
      </c>
      <c r="F27" s="4">
        <v>-119.25</v>
      </c>
      <c r="I27" s="4" t="s">
        <v>1208</v>
      </c>
      <c r="J27" s="4" t="s">
        <v>1197</v>
      </c>
      <c r="K27" s="9">
        <v>24503</v>
      </c>
      <c r="L27" t="str">
        <f t="shared" si="0"/>
        <v>POLYGON ((-119.25 60.33, -119.25 60.67, -120 60.67, -120 60.33, -119.25 60.33))</v>
      </c>
    </row>
    <row r="28" spans="1:12" x14ac:dyDescent="0.3">
      <c r="A28" s="25">
        <v>5550049</v>
      </c>
      <c r="B28" s="20" t="s">
        <v>1157</v>
      </c>
      <c r="C28" s="4" t="s">
        <v>7</v>
      </c>
      <c r="D28" s="4" t="s">
        <v>7</v>
      </c>
      <c r="E28" s="4" t="s">
        <v>7</v>
      </c>
      <c r="F28" s="4" t="s">
        <v>7</v>
      </c>
      <c r="H28" s="4" t="s">
        <v>24</v>
      </c>
      <c r="I28" s="4" t="s">
        <v>1208</v>
      </c>
      <c r="J28" s="4" t="s">
        <v>1197</v>
      </c>
      <c r="K28" s="9">
        <v>24503</v>
      </c>
      <c r="L28" t="str">
        <f t="shared" si="0"/>
        <v>POLYGON ((n/a n/a, n/a n/a, n/a n/a, n/a n/a, n/a n/a))</v>
      </c>
    </row>
    <row r="29" spans="1:12" x14ac:dyDescent="0.3">
      <c r="A29" s="25">
        <v>5550050</v>
      </c>
      <c r="B29" s="20" t="s">
        <v>1157</v>
      </c>
      <c r="C29" s="4">
        <v>60.33</v>
      </c>
      <c r="D29" s="4">
        <v>-120</v>
      </c>
      <c r="E29" s="4">
        <v>60.67</v>
      </c>
      <c r="F29" s="4">
        <v>-119.25</v>
      </c>
      <c r="I29" s="4" t="s">
        <v>1208</v>
      </c>
      <c r="J29" s="4" t="s">
        <v>1197</v>
      </c>
      <c r="K29" s="9">
        <v>24503</v>
      </c>
      <c r="L29" t="str">
        <f t="shared" si="0"/>
        <v>POLYGON ((-119.25 60.33, -119.25 60.67, -120 60.67, -120 60.33, -119.25 60.33))</v>
      </c>
    </row>
    <row r="30" spans="1:12" x14ac:dyDescent="0.3">
      <c r="A30" s="25">
        <v>5550051</v>
      </c>
      <c r="B30" s="20" t="s">
        <v>1156</v>
      </c>
      <c r="C30" s="4" t="s">
        <v>7</v>
      </c>
      <c r="D30" s="4" t="s">
        <v>7</v>
      </c>
      <c r="E30" s="4" t="s">
        <v>7</v>
      </c>
      <c r="F30" s="4" t="s">
        <v>7</v>
      </c>
      <c r="H30" s="4" t="s">
        <v>24</v>
      </c>
      <c r="I30" s="4" t="s">
        <v>1208</v>
      </c>
      <c r="J30" s="4" t="s">
        <v>1197</v>
      </c>
      <c r="K30" s="9">
        <v>24966</v>
      </c>
      <c r="L30" t="str">
        <f t="shared" si="0"/>
        <v>POLYGON ((n/a n/a, n/a n/a, n/a n/a, n/a n/a, n/a n/a))</v>
      </c>
    </row>
    <row r="31" spans="1:12" x14ac:dyDescent="0.3">
      <c r="A31" s="25">
        <v>5550052</v>
      </c>
      <c r="B31" s="20" t="s">
        <v>1156</v>
      </c>
      <c r="C31" s="4">
        <v>61.5</v>
      </c>
      <c r="D31" s="4">
        <v>-123.75</v>
      </c>
      <c r="E31" s="4">
        <v>62.83</v>
      </c>
      <c r="F31" s="4">
        <v>-122.75</v>
      </c>
      <c r="H31" s="4"/>
      <c r="I31" s="4" t="s">
        <v>1208</v>
      </c>
      <c r="J31" s="4" t="s">
        <v>1197</v>
      </c>
      <c r="K31" s="9">
        <v>24966</v>
      </c>
      <c r="L31" t="str">
        <f t="shared" si="0"/>
        <v>POLYGON ((-122.75 61.5, -122.75 62.83, -123.75 62.83, -123.75 61.5, -122.75 61.5))</v>
      </c>
    </row>
    <row r="32" spans="1:12" x14ac:dyDescent="0.3">
      <c r="A32" s="25">
        <v>5550052</v>
      </c>
      <c r="B32" s="20" t="s">
        <v>1156</v>
      </c>
      <c r="C32" s="4">
        <v>61.17</v>
      </c>
      <c r="D32" s="4">
        <v>-123.75</v>
      </c>
      <c r="E32" s="4">
        <v>62.17</v>
      </c>
      <c r="F32" s="4">
        <v>-123.25</v>
      </c>
      <c r="I32" s="4" t="s">
        <v>1208</v>
      </c>
      <c r="J32" s="4" t="s">
        <v>1197</v>
      </c>
      <c r="K32" s="9">
        <v>24966</v>
      </c>
      <c r="L32" t="str">
        <f t="shared" si="0"/>
        <v>POLYGON ((-123.25 61.17, -123.25 62.17, -123.75 62.17, -123.75 61.17, -123.25 61.17))</v>
      </c>
    </row>
    <row r="33" spans="1:12" x14ac:dyDescent="0.3">
      <c r="A33" s="25">
        <v>5550053</v>
      </c>
      <c r="B33" s="20" t="s">
        <v>1155</v>
      </c>
      <c r="C33" s="4">
        <v>60</v>
      </c>
      <c r="D33" s="4">
        <v>-118.54</v>
      </c>
      <c r="E33" s="4">
        <v>60.16</v>
      </c>
      <c r="F33" s="4">
        <v>-118.23</v>
      </c>
      <c r="I33" s="4" t="s">
        <v>1208</v>
      </c>
      <c r="J33" s="4" t="s">
        <v>1197</v>
      </c>
      <c r="K33" s="9">
        <v>25544</v>
      </c>
      <c r="L33" t="str">
        <f t="shared" si="0"/>
        <v>POLYGON ((-118.23 60, -118.23 60.16, -118.54 60.16, -118.54 60, -118.23 60))</v>
      </c>
    </row>
    <row r="34" spans="1:12" x14ac:dyDescent="0.3">
      <c r="A34" s="25">
        <v>5550054</v>
      </c>
      <c r="B34" s="20" t="s">
        <v>1152</v>
      </c>
      <c r="C34" s="4">
        <v>61.17</v>
      </c>
      <c r="D34" s="4">
        <v>-120.25</v>
      </c>
      <c r="E34" s="4">
        <v>61.67</v>
      </c>
      <c r="F34" s="4">
        <v>-118.99</v>
      </c>
      <c r="I34" s="4" t="s">
        <v>1208</v>
      </c>
      <c r="J34" s="4" t="s">
        <v>1197</v>
      </c>
      <c r="K34" s="9">
        <v>25575</v>
      </c>
      <c r="L34" t="str">
        <f t="shared" si="0"/>
        <v>POLYGON ((-118.99 61.17, -118.99 61.67, -120.25 61.67, -120.25 61.17, -118.99 61.17))</v>
      </c>
    </row>
    <row r="35" spans="1:12" x14ac:dyDescent="0.3">
      <c r="A35" s="25">
        <v>5550055</v>
      </c>
      <c r="B35" s="20" t="s">
        <v>1154</v>
      </c>
      <c r="C35" s="4">
        <v>61.15</v>
      </c>
      <c r="D35" s="4">
        <v>-122.86</v>
      </c>
      <c r="E35" s="4">
        <v>61.46</v>
      </c>
      <c r="F35" s="4">
        <v>-122.49</v>
      </c>
      <c r="I35" s="4" t="s">
        <v>1208</v>
      </c>
      <c r="J35" s="4" t="s">
        <v>1197</v>
      </c>
      <c r="K35" s="9">
        <v>25596</v>
      </c>
      <c r="L35" t="str">
        <f t="shared" si="0"/>
        <v>POLYGON ((-122.49 61.15, -122.49 61.46, -122.86 61.46, -122.86 61.15, -122.49 61.15))</v>
      </c>
    </row>
    <row r="36" spans="1:12" x14ac:dyDescent="0.3">
      <c r="A36" s="25">
        <v>5550056</v>
      </c>
      <c r="B36" s="20" t="s">
        <v>1153</v>
      </c>
      <c r="C36" s="4">
        <v>62.15</v>
      </c>
      <c r="D36" s="4">
        <v>-123.35</v>
      </c>
      <c r="E36" s="4">
        <v>62.5</v>
      </c>
      <c r="F36" s="4">
        <v>-123</v>
      </c>
      <c r="I36" s="4" t="s">
        <v>1208</v>
      </c>
      <c r="J36" s="4" t="s">
        <v>1197</v>
      </c>
      <c r="K36" s="9">
        <v>25658</v>
      </c>
      <c r="L36" t="str">
        <f t="shared" si="0"/>
        <v>POLYGON ((-123 62.15, -123 62.5, -123.35 62.5, -123.35 62.15, -123 62.15))</v>
      </c>
    </row>
    <row r="37" spans="1:12" x14ac:dyDescent="0.3">
      <c r="A37" s="25">
        <v>5550057</v>
      </c>
      <c r="B37" s="20" t="s">
        <v>1152</v>
      </c>
      <c r="C37" s="4">
        <v>61.17</v>
      </c>
      <c r="D37" s="4">
        <v>-123.05</v>
      </c>
      <c r="E37" s="4">
        <v>61.83</v>
      </c>
      <c r="F37" s="4">
        <v>-121.76</v>
      </c>
      <c r="I37" s="4" t="s">
        <v>1208</v>
      </c>
      <c r="J37" s="4" t="s">
        <v>1197</v>
      </c>
      <c r="K37" s="9">
        <v>25575</v>
      </c>
      <c r="L37" t="str">
        <f t="shared" si="0"/>
        <v>POLYGON ((-121.76 61.17, -121.76 61.83, -123.05 61.83, -123.05 61.17, -121.76 61.17))</v>
      </c>
    </row>
    <row r="38" spans="1:12" x14ac:dyDescent="0.3">
      <c r="A38" s="25">
        <v>5550058</v>
      </c>
      <c r="B38" s="20" t="s">
        <v>1151</v>
      </c>
      <c r="C38" s="4" t="s">
        <v>7</v>
      </c>
      <c r="D38" s="4" t="s">
        <v>7</v>
      </c>
      <c r="E38" s="4" t="s">
        <v>7</v>
      </c>
      <c r="F38" s="4" t="s">
        <v>7</v>
      </c>
      <c r="H38" s="4" t="s">
        <v>24</v>
      </c>
      <c r="I38" s="4" t="s">
        <v>1208</v>
      </c>
      <c r="J38" s="4" t="s">
        <v>1197</v>
      </c>
      <c r="K38" s="9">
        <v>25934</v>
      </c>
      <c r="L38" t="str">
        <f t="shared" si="0"/>
        <v>POLYGON ((n/a n/a, n/a n/a, n/a n/a, n/a n/a, n/a n/a))</v>
      </c>
    </row>
    <row r="39" spans="1:12" x14ac:dyDescent="0.3">
      <c r="A39" s="25">
        <v>5550059</v>
      </c>
      <c r="B39" s="20" t="s">
        <v>1150</v>
      </c>
      <c r="C39" s="4" t="s">
        <v>7</v>
      </c>
      <c r="D39" s="4" t="s">
        <v>7</v>
      </c>
      <c r="E39" s="4" t="s">
        <v>7</v>
      </c>
      <c r="F39" s="4" t="s">
        <v>7</v>
      </c>
      <c r="H39" s="4" t="s">
        <v>24</v>
      </c>
      <c r="I39" s="4" t="s">
        <v>1208</v>
      </c>
      <c r="J39" s="4" t="s">
        <v>1197</v>
      </c>
      <c r="K39" s="9">
        <v>24108</v>
      </c>
      <c r="L39" t="str">
        <f t="shared" si="0"/>
        <v>POLYGON ((n/a n/a, n/a n/a, n/a n/a, n/a n/a, n/a n/a))</v>
      </c>
    </row>
    <row r="40" spans="1:12" x14ac:dyDescent="0.3">
      <c r="A40" s="25">
        <v>5550060</v>
      </c>
      <c r="B40" s="20" t="s">
        <v>1149</v>
      </c>
      <c r="C40" s="4">
        <v>65.72</v>
      </c>
      <c r="D40" s="4">
        <v>-131.69999999999999</v>
      </c>
      <c r="E40" s="4">
        <v>66.010000000000005</v>
      </c>
      <c r="F40" s="4">
        <v>-130.47999999999999</v>
      </c>
      <c r="I40" s="4" t="s">
        <v>1208</v>
      </c>
      <c r="J40" s="4" t="s">
        <v>1197</v>
      </c>
      <c r="K40" s="9">
        <v>25249</v>
      </c>
      <c r="L40" t="str">
        <f t="shared" si="0"/>
        <v>POLYGON ((-130.48 65.72, -130.48 66.01, -131.7 66.01, -131.7 65.72, -130.48 65.72))</v>
      </c>
    </row>
    <row r="41" spans="1:12" x14ac:dyDescent="0.3">
      <c r="A41" s="25">
        <v>5550061</v>
      </c>
      <c r="B41" s="20" t="s">
        <v>1148</v>
      </c>
      <c r="C41" s="4">
        <v>66</v>
      </c>
      <c r="D41" s="4">
        <v>-135.5</v>
      </c>
      <c r="E41" s="4">
        <v>66.67</v>
      </c>
      <c r="F41" s="4">
        <v>-134</v>
      </c>
      <c r="I41" s="4" t="s">
        <v>1208</v>
      </c>
      <c r="J41" s="4" t="s">
        <v>1197</v>
      </c>
      <c r="K41" s="9">
        <v>25321</v>
      </c>
      <c r="L41" t="str">
        <f t="shared" si="0"/>
        <v>POLYGON ((-134 66, -134 66.67, -135.5 66.67, -135.5 66, -134 66))</v>
      </c>
    </row>
    <row r="42" spans="1:12" x14ac:dyDescent="0.3">
      <c r="A42" s="25">
        <v>5550062</v>
      </c>
      <c r="B42" s="20" t="s">
        <v>1147</v>
      </c>
      <c r="C42" s="4">
        <v>65.66</v>
      </c>
      <c r="D42" s="4">
        <v>-131.93</v>
      </c>
      <c r="E42" s="4">
        <v>66</v>
      </c>
      <c r="F42" s="4">
        <v>-131.13</v>
      </c>
      <c r="I42" s="4" t="s">
        <v>1208</v>
      </c>
      <c r="J42" s="4" t="s">
        <v>1197</v>
      </c>
      <c r="K42" s="9">
        <v>26397</v>
      </c>
      <c r="L42" t="str">
        <f t="shared" si="0"/>
        <v>POLYGON ((-131.13 65.66, -131.13 66, -131.93 66, -131.93 65.66, -131.13 65.66))</v>
      </c>
    </row>
    <row r="43" spans="1:12" x14ac:dyDescent="0.3">
      <c r="A43" s="25">
        <v>5550063</v>
      </c>
      <c r="B43" s="20" t="s">
        <v>1147</v>
      </c>
      <c r="C43" s="4" t="s">
        <v>7</v>
      </c>
      <c r="D43" s="4" t="s">
        <v>7</v>
      </c>
      <c r="E43" s="4" t="s">
        <v>7</v>
      </c>
      <c r="F43" s="4" t="s">
        <v>7</v>
      </c>
      <c r="H43" s="4" t="s">
        <v>24</v>
      </c>
      <c r="I43" s="4" t="s">
        <v>1208</v>
      </c>
      <c r="J43" s="4" t="s">
        <v>1197</v>
      </c>
      <c r="K43" s="9">
        <v>26397</v>
      </c>
      <c r="L43" t="str">
        <f t="shared" si="0"/>
        <v>POLYGON ((n/a n/a, n/a n/a, n/a n/a, n/a n/a, n/a n/a))</v>
      </c>
    </row>
    <row r="44" spans="1:12" x14ac:dyDescent="0.3">
      <c r="A44" s="25">
        <v>5550064</v>
      </c>
      <c r="B44" s="20" t="s">
        <v>1146</v>
      </c>
      <c r="C44" s="4">
        <v>65.66</v>
      </c>
      <c r="D44" s="4">
        <v>-131.72</v>
      </c>
      <c r="E44" s="4">
        <v>65.87</v>
      </c>
      <c r="F44" s="4">
        <v>-130.78</v>
      </c>
      <c r="I44" s="4" t="s">
        <v>1208</v>
      </c>
      <c r="J44" s="4" t="s">
        <v>1197</v>
      </c>
      <c r="K44" s="9">
        <v>26752</v>
      </c>
      <c r="L44" t="str">
        <f t="shared" si="0"/>
        <v>POLYGON ((-130.78 65.66, -130.78 65.87, -131.72 65.87, -131.72 65.66, -130.78 65.66))</v>
      </c>
    </row>
    <row r="45" spans="1:12" x14ac:dyDescent="0.3">
      <c r="A45" s="25">
        <v>5550109</v>
      </c>
      <c r="B45" s="20" t="s">
        <v>1145</v>
      </c>
      <c r="C45" s="4">
        <v>60</v>
      </c>
      <c r="D45" s="4">
        <v>-120</v>
      </c>
      <c r="E45" s="4">
        <v>61</v>
      </c>
      <c r="F45" s="4">
        <v>-118.25</v>
      </c>
      <c r="I45" s="4" t="s">
        <v>1213</v>
      </c>
      <c r="J45" s="4" t="s">
        <v>1197</v>
      </c>
      <c r="K45" s="9">
        <v>26206</v>
      </c>
      <c r="L45" t="str">
        <f t="shared" si="0"/>
        <v>POLYGON ((-118.25 60, -118.25 61, -120 61, -120 60, -118.25 60))</v>
      </c>
    </row>
    <row r="46" spans="1:12" x14ac:dyDescent="0.3">
      <c r="A46" s="25">
        <v>5550111</v>
      </c>
      <c r="B46" s="20" t="s">
        <v>1144</v>
      </c>
      <c r="C46" s="4" t="s">
        <v>7</v>
      </c>
      <c r="D46" s="4" t="s">
        <v>7</v>
      </c>
      <c r="E46" s="4" t="s">
        <v>7</v>
      </c>
      <c r="F46" s="4" t="s">
        <v>7</v>
      </c>
      <c r="H46" s="4" t="s">
        <v>24</v>
      </c>
      <c r="I46" s="4" t="s">
        <v>1214</v>
      </c>
      <c r="J46" s="4" t="s">
        <v>1197</v>
      </c>
      <c r="K46" s="9">
        <v>22155</v>
      </c>
      <c r="L46" t="str">
        <f t="shared" si="0"/>
        <v>POLYGON ((n/a n/a, n/a n/a, n/a n/a, n/a n/a, n/a n/a))</v>
      </c>
    </row>
    <row r="47" spans="1:12" x14ac:dyDescent="0.3">
      <c r="A47" s="25">
        <v>5550123</v>
      </c>
      <c r="B47" s="20" t="s">
        <v>1143</v>
      </c>
      <c r="C47" s="4" t="s">
        <v>7</v>
      </c>
      <c r="D47" s="4" t="s">
        <v>7</v>
      </c>
      <c r="E47" s="4" t="s">
        <v>7</v>
      </c>
      <c r="F47" s="4" t="s">
        <v>7</v>
      </c>
      <c r="H47" s="4" t="s">
        <v>24</v>
      </c>
      <c r="I47" s="4" t="s">
        <v>1214</v>
      </c>
      <c r="J47" s="4" t="s">
        <v>1197</v>
      </c>
      <c r="K47" s="9">
        <v>24895</v>
      </c>
      <c r="L47" t="str">
        <f t="shared" si="0"/>
        <v>POLYGON ((n/a n/a, n/a n/a, n/a n/a, n/a n/a, n/a n/a))</v>
      </c>
    </row>
    <row r="48" spans="1:12" x14ac:dyDescent="0.3">
      <c r="A48" s="25">
        <v>5550124</v>
      </c>
      <c r="B48" s="20" t="s">
        <v>1142</v>
      </c>
      <c r="C48" s="4" t="s">
        <v>7</v>
      </c>
      <c r="D48" s="4" t="s">
        <v>7</v>
      </c>
      <c r="E48" s="4" t="s">
        <v>7</v>
      </c>
      <c r="F48" s="4" t="s">
        <v>7</v>
      </c>
      <c r="H48" s="4" t="s">
        <v>24</v>
      </c>
      <c r="I48" s="4" t="s">
        <v>1214</v>
      </c>
      <c r="J48" s="4" t="s">
        <v>1197</v>
      </c>
      <c r="K48" s="9">
        <v>26023</v>
      </c>
      <c r="L48" t="str">
        <f t="shared" si="0"/>
        <v>POLYGON ((n/a n/a, n/a n/a, n/a n/a, n/a n/a, n/a n/a))</v>
      </c>
    </row>
    <row r="49" spans="1:12" x14ac:dyDescent="0.3">
      <c r="A49" s="25">
        <v>5550125</v>
      </c>
      <c r="B49" s="20" t="s">
        <v>1140</v>
      </c>
      <c r="C49" s="4">
        <v>67.5</v>
      </c>
      <c r="D49" s="4">
        <v>-135.5</v>
      </c>
      <c r="E49" s="4">
        <v>67.67</v>
      </c>
      <c r="F49" s="4">
        <v>-135</v>
      </c>
      <c r="I49" s="4" t="s">
        <v>1214</v>
      </c>
      <c r="J49" s="4" t="s">
        <v>1197</v>
      </c>
      <c r="K49" s="9">
        <v>26378</v>
      </c>
      <c r="L49" t="str">
        <f t="shared" si="0"/>
        <v>POLYGON ((-135 67.5, -135 67.67, -135.5 67.67, -135.5 67.5, -135 67.5))</v>
      </c>
    </row>
    <row r="50" spans="1:12" x14ac:dyDescent="0.3">
      <c r="A50" s="25">
        <v>5550126</v>
      </c>
      <c r="B50" s="20" t="s">
        <v>1141</v>
      </c>
      <c r="C50" s="4">
        <v>65.83</v>
      </c>
      <c r="D50" s="4">
        <v>-133</v>
      </c>
      <c r="E50" s="4">
        <v>66</v>
      </c>
      <c r="F50" s="4">
        <v>-132</v>
      </c>
      <c r="I50" s="4" t="s">
        <v>1214</v>
      </c>
      <c r="J50" s="4" t="s">
        <v>1197</v>
      </c>
      <c r="K50" s="9">
        <v>26388</v>
      </c>
      <c r="L50" t="str">
        <f t="shared" si="0"/>
        <v>POLYGON ((-132 65.83, -132 66, -133 66, -133 65.83, -132 65.83))</v>
      </c>
    </row>
    <row r="51" spans="1:12" x14ac:dyDescent="0.3">
      <c r="A51" s="25">
        <v>5550127</v>
      </c>
      <c r="B51" s="20" t="s">
        <v>1140</v>
      </c>
      <c r="C51" s="4">
        <v>67.5</v>
      </c>
      <c r="D51" s="4">
        <v>-135.5</v>
      </c>
      <c r="E51" s="4">
        <v>67.67</v>
      </c>
      <c r="F51" s="4">
        <v>-135</v>
      </c>
      <c r="I51" s="4" t="s">
        <v>1214</v>
      </c>
      <c r="J51" s="4" t="s">
        <v>1197</v>
      </c>
      <c r="K51" s="9">
        <v>26378</v>
      </c>
      <c r="L51" t="str">
        <f t="shared" si="0"/>
        <v>POLYGON ((-135 67.5, -135 67.67, -135.5 67.67, -135.5 67.5, -135 67.5))</v>
      </c>
    </row>
    <row r="52" spans="1:12" x14ac:dyDescent="0.3">
      <c r="A52" s="25">
        <v>5550128</v>
      </c>
      <c r="B52" s="20" t="s">
        <v>1137</v>
      </c>
      <c r="C52" s="4">
        <v>66.17</v>
      </c>
      <c r="D52" s="4">
        <v>-127.5</v>
      </c>
      <c r="E52" s="4">
        <v>66.5</v>
      </c>
      <c r="F52" s="4">
        <v>-127</v>
      </c>
      <c r="H52" s="7" t="s">
        <v>1138</v>
      </c>
      <c r="I52" s="4" t="s">
        <v>1214</v>
      </c>
      <c r="J52" s="4" t="s">
        <v>1197</v>
      </c>
      <c r="K52" s="9">
        <v>27485</v>
      </c>
      <c r="L52" t="str">
        <f t="shared" si="0"/>
        <v>POLYGON ((-127 66.17, -127 66.5, -127.5 66.5, -127.5 66.17, -127 66.17))</v>
      </c>
    </row>
    <row r="53" spans="1:12" x14ac:dyDescent="0.3">
      <c r="A53" s="25">
        <v>5550128</v>
      </c>
      <c r="B53" s="20" t="s">
        <v>1137</v>
      </c>
      <c r="C53" s="4">
        <v>65.916666666666671</v>
      </c>
      <c r="D53" s="4">
        <v>-129.25</v>
      </c>
      <c r="E53" s="4">
        <v>67.83</v>
      </c>
      <c r="F53" s="4">
        <v>-127.5</v>
      </c>
      <c r="H53" s="7" t="s">
        <v>1139</v>
      </c>
      <c r="I53" s="4" t="s">
        <v>1214</v>
      </c>
      <c r="J53" s="4" t="s">
        <v>1197</v>
      </c>
      <c r="K53" s="9">
        <v>27485</v>
      </c>
      <c r="L53" t="str">
        <f t="shared" si="0"/>
        <v>POLYGON ((-127.5 65.9166666666667, -127.5 67.83, -129.25 67.83, -129.25 65.9166666666667, -127.5 65.9166666666667))</v>
      </c>
    </row>
    <row r="54" spans="1:12" x14ac:dyDescent="0.3">
      <c r="A54" s="25">
        <v>5550166</v>
      </c>
      <c r="B54" s="20" t="s">
        <v>1135</v>
      </c>
      <c r="C54" s="4">
        <v>60</v>
      </c>
      <c r="D54" s="4">
        <v>-123.5</v>
      </c>
      <c r="E54" s="4">
        <v>60.67</v>
      </c>
      <c r="F54" s="4">
        <v>-121.61666666666666</v>
      </c>
      <c r="H54" s="7" t="s">
        <v>1136</v>
      </c>
      <c r="I54" s="4" t="s">
        <v>1216</v>
      </c>
      <c r="J54" s="4" t="s">
        <v>1197</v>
      </c>
      <c r="K54" s="9">
        <v>21969</v>
      </c>
      <c r="L54" t="str">
        <f t="shared" si="0"/>
        <v>POLYGON ((-121.616666666667 60, -121.616666666667 60.67, -123.5 60.67, -123.5 60, -121.616666666667 60))</v>
      </c>
    </row>
    <row r="55" spans="1:12" x14ac:dyDescent="0.3">
      <c r="A55" s="25">
        <v>5550172</v>
      </c>
      <c r="B55" s="20" t="s">
        <v>1133</v>
      </c>
      <c r="C55" s="4" t="s">
        <v>7</v>
      </c>
      <c r="D55" s="4" t="s">
        <v>7</v>
      </c>
      <c r="E55" s="4" t="s">
        <v>7</v>
      </c>
      <c r="F55" s="4" t="s">
        <v>7</v>
      </c>
      <c r="H55" s="4" t="s">
        <v>24</v>
      </c>
      <c r="I55" s="4" t="s">
        <v>1217</v>
      </c>
      <c r="J55" s="4" t="s">
        <v>1197</v>
      </c>
      <c r="K55" s="9">
        <v>19552</v>
      </c>
      <c r="L55" t="str">
        <f t="shared" si="0"/>
        <v>POLYGON ((n/a n/a, n/a n/a, n/a n/a, n/a n/a, n/a n/a))</v>
      </c>
    </row>
    <row r="56" spans="1:12" x14ac:dyDescent="0.3">
      <c r="A56" s="25">
        <v>5550173</v>
      </c>
      <c r="B56" s="20" t="s">
        <v>1132</v>
      </c>
      <c r="C56" s="4" t="s">
        <v>7</v>
      </c>
      <c r="D56" s="4" t="s">
        <v>7</v>
      </c>
      <c r="E56" s="4" t="s">
        <v>7</v>
      </c>
      <c r="F56" s="4" t="s">
        <v>7</v>
      </c>
      <c r="H56" s="4" t="s">
        <v>24</v>
      </c>
      <c r="I56" s="4" t="s">
        <v>1217</v>
      </c>
      <c r="J56" s="4" t="s">
        <v>1197</v>
      </c>
      <c r="K56" s="9">
        <v>19552</v>
      </c>
      <c r="L56" t="str">
        <f t="shared" si="0"/>
        <v>POLYGON ((n/a n/a, n/a n/a, n/a n/a, n/a n/a, n/a n/a))</v>
      </c>
    </row>
    <row r="57" spans="1:12" x14ac:dyDescent="0.3">
      <c r="A57" s="25">
        <v>5550174</v>
      </c>
      <c r="B57" s="20" t="s">
        <v>1131</v>
      </c>
      <c r="C57" s="4">
        <v>61</v>
      </c>
      <c r="D57" s="4">
        <v>-118</v>
      </c>
      <c r="E57" s="4">
        <v>62.5</v>
      </c>
      <c r="F57" s="4">
        <v>-116.75</v>
      </c>
      <c r="I57" s="4" t="s">
        <v>1217</v>
      </c>
      <c r="J57" s="4" t="s">
        <v>1197</v>
      </c>
      <c r="K57" s="9">
        <v>21804</v>
      </c>
      <c r="L57" t="str">
        <f t="shared" si="0"/>
        <v>POLYGON ((-116.75 61, -116.75 62.5, -118 62.5, -118 61, -116.75 61))</v>
      </c>
    </row>
    <row r="58" spans="1:12" x14ac:dyDescent="0.3">
      <c r="A58" s="25">
        <v>5550174</v>
      </c>
      <c r="B58" s="20" t="s">
        <v>1134</v>
      </c>
      <c r="C58" s="4">
        <v>62.83</v>
      </c>
      <c r="D58" s="4">
        <v>-123.75</v>
      </c>
      <c r="E58" s="4">
        <v>64.91</v>
      </c>
      <c r="F58" s="4">
        <v>-118.25</v>
      </c>
      <c r="H58" s="4"/>
      <c r="I58" s="4" t="s">
        <v>1217</v>
      </c>
      <c r="J58" s="4" t="s">
        <v>1197</v>
      </c>
      <c r="K58" s="9">
        <v>21804</v>
      </c>
      <c r="L58" t="str">
        <f t="shared" si="0"/>
        <v>POLYGON ((-118.25 62.83, -118.25 64.91, -123.75 64.91, -123.75 62.83, -118.25 62.83))</v>
      </c>
    </row>
    <row r="59" spans="1:12" x14ac:dyDescent="0.3">
      <c r="A59" s="25">
        <v>5550175</v>
      </c>
      <c r="B59" s="20" t="s">
        <v>1129</v>
      </c>
      <c r="C59" s="4">
        <v>61</v>
      </c>
      <c r="D59" s="4">
        <v>-122</v>
      </c>
      <c r="E59" s="4">
        <v>63.5</v>
      </c>
      <c r="F59" s="4">
        <v>-115</v>
      </c>
      <c r="I59" s="4" t="s">
        <v>1217</v>
      </c>
      <c r="J59" s="4" t="s">
        <v>1197</v>
      </c>
      <c r="K59" s="9">
        <v>22097</v>
      </c>
      <c r="L59" t="str">
        <f t="shared" si="0"/>
        <v>POLYGON ((-115 61, -115 63.5, -122 63.5, -122 61, -115 61))</v>
      </c>
    </row>
    <row r="60" spans="1:12" x14ac:dyDescent="0.3">
      <c r="A60" s="25">
        <v>5550175</v>
      </c>
      <c r="B60" s="20" t="s">
        <v>1130</v>
      </c>
      <c r="C60" s="4">
        <v>59.83</v>
      </c>
      <c r="D60" s="4">
        <v>-125</v>
      </c>
      <c r="E60" s="4">
        <v>62.33</v>
      </c>
      <c r="F60" s="4">
        <v>-121</v>
      </c>
      <c r="I60" s="4" t="s">
        <v>1217</v>
      </c>
      <c r="J60" s="4" t="s">
        <v>1197</v>
      </c>
      <c r="K60" s="9">
        <v>22097</v>
      </c>
      <c r="L60" t="str">
        <f t="shared" si="0"/>
        <v>POLYGON ((-121 59.83, -121 62.33, -125 62.33, -125 59.83, -121 59.83))</v>
      </c>
    </row>
    <row r="61" spans="1:12" x14ac:dyDescent="0.3">
      <c r="A61" s="25">
        <v>5550176</v>
      </c>
      <c r="B61" s="20" t="s">
        <v>1128</v>
      </c>
      <c r="C61" s="4">
        <v>60</v>
      </c>
      <c r="D61" s="4">
        <v>-126</v>
      </c>
      <c r="E61" s="4">
        <v>61.5</v>
      </c>
      <c r="F61" s="4">
        <v>-123</v>
      </c>
      <c r="I61" s="4" t="s">
        <v>1217</v>
      </c>
      <c r="J61" s="4" t="s">
        <v>1197</v>
      </c>
      <c r="K61" s="9">
        <v>22851</v>
      </c>
      <c r="L61" t="str">
        <f t="shared" si="0"/>
        <v>POLYGON ((-123 60, -123 61.5, -126 61.5, -126 60, -123 60))</v>
      </c>
    </row>
    <row r="62" spans="1:12" x14ac:dyDescent="0.3">
      <c r="A62" s="25">
        <v>5550177</v>
      </c>
      <c r="B62" s="20" t="s">
        <v>1127</v>
      </c>
      <c r="C62" s="4">
        <v>60.75</v>
      </c>
      <c r="D62" s="4">
        <v>-119.75</v>
      </c>
      <c r="E62" s="4">
        <v>62.916666666666664</v>
      </c>
      <c r="F62" s="4">
        <v>-114.12</v>
      </c>
      <c r="I62" s="4" t="s">
        <v>1217</v>
      </c>
      <c r="J62" s="4" t="s">
        <v>1197</v>
      </c>
      <c r="K62" s="9">
        <v>24344</v>
      </c>
      <c r="L62" t="str">
        <f t="shared" si="0"/>
        <v>POLYGON ((-114.12 60.75, -114.12 62.9166666666667, -119.75 62.9166666666667, -119.75 60.75, -114.12 60.75))</v>
      </c>
    </row>
    <row r="63" spans="1:12" x14ac:dyDescent="0.3">
      <c r="A63" s="25">
        <v>5550178</v>
      </c>
      <c r="B63" s="20" t="s">
        <v>1126</v>
      </c>
      <c r="C63" s="4">
        <v>64.5</v>
      </c>
      <c r="D63" s="4">
        <v>-130</v>
      </c>
      <c r="E63" s="4">
        <v>66.5</v>
      </c>
      <c r="F63" s="4">
        <v>-125</v>
      </c>
      <c r="I63" s="4" t="s">
        <v>1217</v>
      </c>
      <c r="J63" s="4" t="s">
        <v>1197</v>
      </c>
      <c r="K63" s="9">
        <v>21743</v>
      </c>
      <c r="L63" t="str">
        <f t="shared" si="0"/>
        <v>POLYGON ((-125 64.5, -125 66.5, -130 66.5, -130 64.5, -125 64.5))</v>
      </c>
    </row>
    <row r="64" spans="1:12" x14ac:dyDescent="0.3">
      <c r="A64" s="25">
        <v>5550179</v>
      </c>
      <c r="B64" s="20" t="s">
        <v>1125</v>
      </c>
      <c r="C64" s="4">
        <v>62</v>
      </c>
      <c r="D64" s="4">
        <v>-127</v>
      </c>
      <c r="E64" s="4">
        <v>65</v>
      </c>
      <c r="F64" s="4">
        <v>-122</v>
      </c>
      <c r="I64" s="4" t="s">
        <v>1217</v>
      </c>
      <c r="J64" s="4" t="s">
        <v>1197</v>
      </c>
      <c r="K64" s="9">
        <v>22161</v>
      </c>
      <c r="L64" t="str">
        <f t="shared" si="0"/>
        <v>POLYGON ((-122 62, -122 65, -127 65, -127 62, -122 62))</v>
      </c>
    </row>
    <row r="65" spans="1:12" x14ac:dyDescent="0.3">
      <c r="A65" s="25">
        <v>5550180</v>
      </c>
      <c r="B65" s="20" t="s">
        <v>1124</v>
      </c>
      <c r="C65" s="4">
        <v>62.5</v>
      </c>
      <c r="D65" s="4">
        <v>-124</v>
      </c>
      <c r="E65" s="4">
        <v>65</v>
      </c>
      <c r="F65" s="4">
        <v>-118</v>
      </c>
      <c r="I65" s="4" t="s">
        <v>1217</v>
      </c>
      <c r="J65" s="4" t="s">
        <v>1197</v>
      </c>
      <c r="K65" s="9">
        <v>22006</v>
      </c>
      <c r="L65" t="str">
        <f t="shared" si="0"/>
        <v>POLYGON ((-118 62.5, -118 65, -124 65, -124 62.5, -118 62.5))</v>
      </c>
    </row>
    <row r="66" spans="1:12" x14ac:dyDescent="0.3">
      <c r="A66" s="25">
        <v>5550181</v>
      </c>
      <c r="B66" s="20" t="s">
        <v>1123</v>
      </c>
      <c r="C66" s="4">
        <v>64.5</v>
      </c>
      <c r="D66" s="4">
        <v>-136</v>
      </c>
      <c r="E66" s="4">
        <v>66</v>
      </c>
      <c r="F66" s="4">
        <v>-128</v>
      </c>
      <c r="I66" s="4" t="s">
        <v>1217</v>
      </c>
      <c r="J66" s="4" t="s">
        <v>1197</v>
      </c>
      <c r="K66" s="9">
        <v>22518</v>
      </c>
      <c r="L66" t="str">
        <f t="shared" ref="L66:L129" si="1">"POLYGON (("&amp;F66&amp;" "&amp;C66&amp;", "&amp;F66&amp;" "&amp;E66&amp;", "&amp;D66&amp;" "&amp;E66&amp;", "&amp;D66&amp;" "&amp;C66&amp;", "&amp;F66&amp;" "&amp;C66&amp;"))"</f>
        <v>POLYGON ((-128 64.5, -128 66, -136 66, -136 64.5, -128 64.5))</v>
      </c>
    </row>
    <row r="67" spans="1:12" x14ac:dyDescent="0.3">
      <c r="A67" s="25">
        <v>5550182</v>
      </c>
      <c r="B67" s="20" t="s">
        <v>1122</v>
      </c>
      <c r="C67" s="4">
        <v>65.45</v>
      </c>
      <c r="D67" s="4">
        <v>-124.33</v>
      </c>
      <c r="E67" s="4">
        <v>63.17</v>
      </c>
      <c r="F67" s="4">
        <v>-127</v>
      </c>
      <c r="H67" s="7" t="s">
        <v>50</v>
      </c>
      <c r="I67" s="4" t="s">
        <v>1217</v>
      </c>
      <c r="J67" s="4" t="s">
        <v>1197</v>
      </c>
      <c r="K67" s="9">
        <v>29380</v>
      </c>
      <c r="L67" t="str">
        <f t="shared" si="1"/>
        <v>POLYGON ((-127 65.45, -127 63.17, -124.33 63.17, -124.33 65.45, -127 65.45))</v>
      </c>
    </row>
    <row r="68" spans="1:12" x14ac:dyDescent="0.3">
      <c r="A68" s="25">
        <v>5550183</v>
      </c>
      <c r="B68" s="20" t="s">
        <v>1121</v>
      </c>
      <c r="C68" s="4">
        <v>65.83</v>
      </c>
      <c r="D68" s="4">
        <v>-139</v>
      </c>
      <c r="E68" s="4">
        <v>68.5</v>
      </c>
      <c r="F68" s="4">
        <v>-135</v>
      </c>
      <c r="H68" s="7" t="s">
        <v>50</v>
      </c>
      <c r="I68" s="4" t="s">
        <v>1217</v>
      </c>
      <c r="J68" s="4" t="s">
        <v>1197</v>
      </c>
      <c r="K68" s="9">
        <v>22520</v>
      </c>
      <c r="L68" t="str">
        <f t="shared" si="1"/>
        <v>POLYGON ((-135 65.83, -135 68.5, -139 68.5, -139 65.83, -135 65.83))</v>
      </c>
    </row>
    <row r="69" spans="1:12" x14ac:dyDescent="0.3">
      <c r="A69" s="25">
        <v>5550184</v>
      </c>
      <c r="B69" s="20" t="s">
        <v>1120</v>
      </c>
      <c r="C69" s="4">
        <v>60</v>
      </c>
      <c r="D69" s="4">
        <v>-140.75</v>
      </c>
      <c r="E69" s="4">
        <v>70</v>
      </c>
      <c r="F69" s="4">
        <v>-121</v>
      </c>
      <c r="H69" s="7" t="s">
        <v>50</v>
      </c>
      <c r="I69" s="4" t="s">
        <v>1217</v>
      </c>
      <c r="J69" s="4" t="s">
        <v>1197</v>
      </c>
      <c r="K69" s="9">
        <v>23618</v>
      </c>
      <c r="L69" t="str">
        <f t="shared" si="1"/>
        <v>POLYGON ((-121 60, -121 70, -140.75 70, -140.75 60, -121 60))</v>
      </c>
    </row>
    <row r="70" spans="1:12" x14ac:dyDescent="0.3">
      <c r="A70" s="25">
        <v>5550185</v>
      </c>
      <c r="B70" s="20" t="s">
        <v>1119</v>
      </c>
      <c r="C70" s="4">
        <v>60</v>
      </c>
      <c r="D70" s="4">
        <v>-138</v>
      </c>
      <c r="E70" s="4">
        <v>69</v>
      </c>
      <c r="F70" s="4">
        <v>-121</v>
      </c>
      <c r="H70" s="7" t="s">
        <v>50</v>
      </c>
      <c r="I70" s="4" t="s">
        <v>1217</v>
      </c>
      <c r="J70" s="4" t="s">
        <v>1197</v>
      </c>
      <c r="K70" s="9">
        <v>24351</v>
      </c>
      <c r="L70" t="str">
        <f t="shared" si="1"/>
        <v>POLYGON ((-121 60, -121 69, -138 69, -138 60, -121 60))</v>
      </c>
    </row>
    <row r="71" spans="1:12" x14ac:dyDescent="0.3">
      <c r="A71" s="25">
        <v>5550186</v>
      </c>
      <c r="B71" s="20" t="s">
        <v>1118</v>
      </c>
      <c r="C71" s="4">
        <v>64.5</v>
      </c>
      <c r="D71" s="4">
        <v>-125</v>
      </c>
      <c r="E71" s="4">
        <v>68</v>
      </c>
      <c r="F71" s="4">
        <v>-119</v>
      </c>
      <c r="H71" s="7" t="s">
        <v>50</v>
      </c>
      <c r="I71" s="4" t="s">
        <v>1217</v>
      </c>
      <c r="J71" s="4" t="s">
        <v>1197</v>
      </c>
      <c r="K71" s="9">
        <v>26145</v>
      </c>
      <c r="L71" t="str">
        <f t="shared" si="1"/>
        <v>POLYGON ((-119 64.5, -119 68, -125 68, -125 64.5, -119 64.5))</v>
      </c>
    </row>
    <row r="72" spans="1:12" x14ac:dyDescent="0.3">
      <c r="A72" s="25">
        <v>5550187</v>
      </c>
      <c r="B72" s="20" t="s">
        <v>1117</v>
      </c>
      <c r="C72" s="4">
        <v>68.166666666666671</v>
      </c>
      <c r="D72" s="4">
        <v>-141</v>
      </c>
      <c r="E72" s="4">
        <v>69.67</v>
      </c>
      <c r="F72" s="4">
        <v>-136</v>
      </c>
      <c r="I72" s="4" t="s">
        <v>1217</v>
      </c>
      <c r="J72" s="4" t="s">
        <v>1197</v>
      </c>
      <c r="K72" s="9">
        <v>25412</v>
      </c>
      <c r="L72" t="str">
        <f t="shared" si="1"/>
        <v>POLYGON ((-136 68.1666666666667, -136 69.67, -141 69.67, -141 68.1666666666667, -136 68.1666666666667))</v>
      </c>
    </row>
    <row r="73" spans="1:12" x14ac:dyDescent="0.3">
      <c r="A73" s="25">
        <v>5550196</v>
      </c>
      <c r="B73" s="20" t="s">
        <v>1116</v>
      </c>
      <c r="C73" s="4">
        <v>61</v>
      </c>
      <c r="D73" s="4">
        <v>-118.375</v>
      </c>
      <c r="E73" s="4">
        <v>61.83</v>
      </c>
      <c r="F73" s="4">
        <v>-117</v>
      </c>
      <c r="I73" s="4" t="s">
        <v>1217</v>
      </c>
      <c r="J73" s="4" t="s">
        <v>1197</v>
      </c>
      <c r="K73" s="9">
        <v>25848</v>
      </c>
      <c r="L73" t="str">
        <f t="shared" si="1"/>
        <v>POLYGON ((-117 61, -117 61.83, -118.375 61.83, -118.375 61, -117 61))</v>
      </c>
    </row>
    <row r="74" spans="1:12" x14ac:dyDescent="0.3">
      <c r="A74" s="25">
        <v>5550202</v>
      </c>
      <c r="B74" s="20" t="s">
        <v>1115</v>
      </c>
      <c r="C74" s="4">
        <v>60</v>
      </c>
      <c r="D74" s="4">
        <v>-122.75</v>
      </c>
      <c r="E74" s="4">
        <v>61</v>
      </c>
      <c r="F74" s="4">
        <v>-120.5</v>
      </c>
      <c r="I74" s="4" t="s">
        <v>1217</v>
      </c>
      <c r="J74" s="4" t="s">
        <v>1197</v>
      </c>
      <c r="K74" s="9">
        <v>19813</v>
      </c>
      <c r="L74" t="str">
        <f t="shared" si="1"/>
        <v>POLYGON ((-120.5 60, -120.5 61, -122.75 61, -122.75 60, -120.5 60))</v>
      </c>
    </row>
    <row r="75" spans="1:12" x14ac:dyDescent="0.3">
      <c r="A75" s="25">
        <v>5550203</v>
      </c>
      <c r="B75" s="20" t="s">
        <v>1114</v>
      </c>
      <c r="C75" s="4">
        <v>61.5</v>
      </c>
      <c r="D75" s="4">
        <v>-120.67</v>
      </c>
      <c r="E75" s="4">
        <v>61.91</v>
      </c>
      <c r="F75" s="4">
        <v>-116.5</v>
      </c>
      <c r="I75" s="4" t="s">
        <v>1217</v>
      </c>
      <c r="J75" s="4" t="s">
        <v>1197</v>
      </c>
      <c r="K75" s="9">
        <v>21994</v>
      </c>
      <c r="L75" t="str">
        <f t="shared" si="1"/>
        <v>POLYGON ((-116.5 61.5, -116.5 61.91, -120.67 61.91, -120.67 61.5, -116.5 61.5))</v>
      </c>
    </row>
    <row r="76" spans="1:12" x14ac:dyDescent="0.3">
      <c r="A76" s="25">
        <v>5550204</v>
      </c>
      <c r="B76" s="20" t="s">
        <v>1113</v>
      </c>
      <c r="C76" s="4">
        <v>61.5</v>
      </c>
      <c r="D76" s="4">
        <v>-120.67</v>
      </c>
      <c r="E76" s="4">
        <v>61.91</v>
      </c>
      <c r="F76" s="4">
        <v>-116.5</v>
      </c>
      <c r="I76" s="4" t="s">
        <v>1217</v>
      </c>
      <c r="J76" s="4" t="s">
        <v>1197</v>
      </c>
      <c r="K76" s="9">
        <v>21994</v>
      </c>
      <c r="L76" t="str">
        <f t="shared" si="1"/>
        <v>POLYGON ((-116.5 61.5, -116.5 61.91, -120.67 61.91, -120.67 61.5, -116.5 61.5))</v>
      </c>
    </row>
    <row r="77" spans="1:12" x14ac:dyDescent="0.3">
      <c r="A77" s="25">
        <v>5550205</v>
      </c>
      <c r="B77" s="20" t="s">
        <v>1112</v>
      </c>
      <c r="C77" s="4">
        <v>60.133333333333333</v>
      </c>
      <c r="D77" s="4">
        <v>-123.41666666666667</v>
      </c>
      <c r="E77" s="4">
        <v>60.283333333333331</v>
      </c>
      <c r="F77" s="4">
        <v>-123.05</v>
      </c>
      <c r="I77" s="4" t="s">
        <v>1217</v>
      </c>
      <c r="J77" s="4" t="s">
        <v>1197</v>
      </c>
      <c r="K77" s="9">
        <v>22332</v>
      </c>
      <c r="L77" t="str">
        <f t="shared" si="1"/>
        <v>POLYGON ((-123.05 60.1333333333333, -123.05 60.2833333333333, -123.416666666667 60.2833333333333, -123.416666666667 60.1333333333333, -123.05 60.1333333333333))</v>
      </c>
    </row>
    <row r="78" spans="1:12" x14ac:dyDescent="0.3">
      <c r="A78" s="25">
        <v>5550206</v>
      </c>
      <c r="B78" s="20" t="s">
        <v>1111</v>
      </c>
      <c r="C78" s="4">
        <v>60.5</v>
      </c>
      <c r="D78" s="4">
        <v>-123.5</v>
      </c>
      <c r="E78" s="4">
        <v>61</v>
      </c>
      <c r="F78" s="4">
        <v>-122</v>
      </c>
      <c r="I78" s="4" t="s">
        <v>1217</v>
      </c>
      <c r="J78" s="4" t="s">
        <v>1197</v>
      </c>
      <c r="K78" s="9">
        <v>22368</v>
      </c>
      <c r="L78" t="str">
        <f t="shared" si="1"/>
        <v>POLYGON ((-122 60.5, -122 61, -123.5 61, -123.5 60.5, -122 60.5))</v>
      </c>
    </row>
    <row r="79" spans="1:12" x14ac:dyDescent="0.3">
      <c r="A79" s="25">
        <v>5550207</v>
      </c>
      <c r="B79" s="20" t="s">
        <v>1110</v>
      </c>
      <c r="C79" s="4">
        <v>62.33</v>
      </c>
      <c r="D79" s="4">
        <v>-122.75</v>
      </c>
      <c r="E79" s="4">
        <v>62.67</v>
      </c>
      <c r="F79" s="4">
        <v>-122.25</v>
      </c>
      <c r="H79" s="7" t="s">
        <v>52</v>
      </c>
      <c r="I79" s="4" t="s">
        <v>1217</v>
      </c>
      <c r="J79" s="4" t="s">
        <v>1197</v>
      </c>
      <c r="K79" s="9">
        <v>23099</v>
      </c>
      <c r="L79" t="str">
        <f t="shared" si="1"/>
        <v>POLYGON ((-122.25 62.33, -122.25 62.67, -122.75 62.67, -122.75 62.33, -122.25 62.33))</v>
      </c>
    </row>
    <row r="80" spans="1:12" x14ac:dyDescent="0.3">
      <c r="A80" s="25">
        <v>5550208</v>
      </c>
      <c r="B80" s="20" t="s">
        <v>732</v>
      </c>
      <c r="C80" s="4">
        <v>61.5</v>
      </c>
      <c r="D80" s="4">
        <v>-122</v>
      </c>
      <c r="E80" s="4">
        <v>63</v>
      </c>
      <c r="F80" s="4">
        <v>-120.5</v>
      </c>
      <c r="I80" s="4" t="s">
        <v>1217</v>
      </c>
      <c r="J80" s="4" t="s">
        <v>1197</v>
      </c>
      <c r="K80" s="9">
        <v>25232</v>
      </c>
      <c r="L80" t="str">
        <f t="shared" si="1"/>
        <v>POLYGON ((-120.5 61.5, -120.5 63, -122 63, -122 61.5, -120.5 61.5))</v>
      </c>
    </row>
    <row r="81" spans="1:12" x14ac:dyDescent="0.3">
      <c r="A81" s="25">
        <v>5550209</v>
      </c>
      <c r="B81" s="20" t="s">
        <v>1105</v>
      </c>
      <c r="C81" s="4">
        <v>61.5</v>
      </c>
      <c r="D81" s="4">
        <v>-118</v>
      </c>
      <c r="E81" s="4">
        <v>61.83</v>
      </c>
      <c r="F81" s="4">
        <v>-117</v>
      </c>
      <c r="I81" s="4" t="s">
        <v>1217</v>
      </c>
      <c r="J81" s="4" t="s">
        <v>1197</v>
      </c>
      <c r="K81" s="9">
        <v>24576</v>
      </c>
      <c r="L81" t="str">
        <f t="shared" si="1"/>
        <v>POLYGON ((-117 61.5, -117 61.83, -118 61.83, -118 61.5, -117 61.5))</v>
      </c>
    </row>
    <row r="82" spans="1:12" x14ac:dyDescent="0.3">
      <c r="A82" s="25">
        <v>5550210</v>
      </c>
      <c r="B82" s="20" t="s">
        <v>1107</v>
      </c>
      <c r="C82" s="4">
        <v>61</v>
      </c>
      <c r="D82" s="4">
        <v>-122.67</v>
      </c>
      <c r="E82" s="4">
        <v>61.33</v>
      </c>
      <c r="F82" s="4">
        <v>-122</v>
      </c>
      <c r="I82" s="4" t="s">
        <v>1217</v>
      </c>
      <c r="J82" s="4" t="s">
        <v>1197</v>
      </c>
      <c r="K82" s="9">
        <v>25618</v>
      </c>
      <c r="L82" t="str">
        <f t="shared" si="1"/>
        <v>POLYGON ((-122 61, -122 61.33, -122.67 61.33, -122.67 61, -122 61))</v>
      </c>
    </row>
    <row r="83" spans="1:12" x14ac:dyDescent="0.3">
      <c r="A83" s="25">
        <v>5550211</v>
      </c>
      <c r="B83" s="20" t="s">
        <v>1104</v>
      </c>
      <c r="C83" s="4">
        <v>61</v>
      </c>
      <c r="D83" s="4">
        <v>-118.5</v>
      </c>
      <c r="E83" s="4">
        <v>61.83</v>
      </c>
      <c r="F83" s="4">
        <v>-117</v>
      </c>
      <c r="I83" s="4" t="s">
        <v>1217</v>
      </c>
      <c r="J83" s="4" t="s">
        <v>1197</v>
      </c>
      <c r="K83" s="9">
        <v>25670</v>
      </c>
      <c r="L83" t="str">
        <f t="shared" si="1"/>
        <v>POLYGON ((-117 61, -117 61.83, -118.5 61.83, -118.5 61, -117 61))</v>
      </c>
    </row>
    <row r="84" spans="1:12" x14ac:dyDescent="0.3">
      <c r="A84" s="25">
        <v>5550212</v>
      </c>
      <c r="B84" s="20" t="s">
        <v>1109</v>
      </c>
      <c r="C84" s="4" t="s">
        <v>7</v>
      </c>
      <c r="D84" s="4" t="s">
        <v>7</v>
      </c>
      <c r="E84" s="4" t="s">
        <v>7</v>
      </c>
      <c r="F84" s="4" t="s">
        <v>7</v>
      </c>
      <c r="H84" s="4" t="s">
        <v>24</v>
      </c>
      <c r="I84" s="4" t="s">
        <v>1217</v>
      </c>
      <c r="J84" s="4" t="s">
        <v>1197</v>
      </c>
      <c r="K84" s="9">
        <v>25232</v>
      </c>
      <c r="L84" t="str">
        <f t="shared" si="1"/>
        <v>POLYGON ((n/a n/a, n/a n/a, n/a n/a, n/a n/a, n/a n/a))</v>
      </c>
    </row>
    <row r="85" spans="1:12" x14ac:dyDescent="0.3">
      <c r="A85" s="25">
        <v>5550213</v>
      </c>
      <c r="B85" s="20" t="s">
        <v>1104</v>
      </c>
      <c r="C85" s="4">
        <v>61</v>
      </c>
      <c r="D85" s="4">
        <v>-118.5</v>
      </c>
      <c r="E85" s="4">
        <v>61.83</v>
      </c>
      <c r="F85" s="4">
        <v>-117</v>
      </c>
      <c r="I85" s="4" t="s">
        <v>1217</v>
      </c>
      <c r="J85" s="4" t="s">
        <v>1197</v>
      </c>
      <c r="K85" s="9">
        <v>25281</v>
      </c>
      <c r="L85" t="str">
        <f t="shared" si="1"/>
        <v>POLYGON ((-117 61, -117 61.83, -118.5 61.83, -118.5 61, -117 61))</v>
      </c>
    </row>
    <row r="86" spans="1:12" x14ac:dyDescent="0.3">
      <c r="A86" s="25">
        <v>5550214</v>
      </c>
      <c r="B86" s="20" t="s">
        <v>1108</v>
      </c>
      <c r="C86" s="4" t="s">
        <v>7</v>
      </c>
      <c r="D86" s="4" t="s">
        <v>7</v>
      </c>
      <c r="E86" s="4" t="s">
        <v>7</v>
      </c>
      <c r="F86" s="4" t="s">
        <v>7</v>
      </c>
      <c r="H86" s="4" t="s">
        <v>24</v>
      </c>
      <c r="I86" s="4" t="s">
        <v>1217</v>
      </c>
      <c r="J86" s="4" t="s">
        <v>1197</v>
      </c>
      <c r="K86" s="9">
        <v>25670</v>
      </c>
      <c r="L86" t="str">
        <f t="shared" si="1"/>
        <v>POLYGON ((n/a n/a, n/a n/a, n/a n/a, n/a n/a, n/a n/a))</v>
      </c>
    </row>
    <row r="87" spans="1:12" x14ac:dyDescent="0.3">
      <c r="A87" s="25">
        <v>5550215</v>
      </c>
      <c r="B87" s="20" t="s">
        <v>1107</v>
      </c>
      <c r="C87" s="4">
        <v>61</v>
      </c>
      <c r="D87" s="4">
        <v>-122.67</v>
      </c>
      <c r="E87" s="4">
        <v>61.33</v>
      </c>
      <c r="F87" s="4">
        <v>-122</v>
      </c>
      <c r="I87" s="4" t="s">
        <v>1217</v>
      </c>
      <c r="J87" s="4" t="s">
        <v>1197</v>
      </c>
      <c r="K87" s="9">
        <v>25618</v>
      </c>
      <c r="L87" t="str">
        <f t="shared" si="1"/>
        <v>POLYGON ((-122 61, -122 61.33, -122.67 61.33, -122.67 61, -122 61))</v>
      </c>
    </row>
    <row r="88" spans="1:12" x14ac:dyDescent="0.3">
      <c r="A88" s="25">
        <v>5550216</v>
      </c>
      <c r="B88" s="20" t="s">
        <v>1102</v>
      </c>
      <c r="C88" s="4">
        <v>60.5</v>
      </c>
      <c r="D88" s="4">
        <v>-121</v>
      </c>
      <c r="E88" s="4">
        <v>61</v>
      </c>
      <c r="F88" s="4">
        <v>-120</v>
      </c>
      <c r="I88" s="4" t="s">
        <v>1217</v>
      </c>
      <c r="J88" s="4" t="s">
        <v>1197</v>
      </c>
      <c r="K88" s="9">
        <v>25926</v>
      </c>
      <c r="L88" t="str">
        <f t="shared" si="1"/>
        <v>POLYGON ((-120 60.5, -120 61, -121 61, -121 60.5, -120 60.5))</v>
      </c>
    </row>
    <row r="89" spans="1:12" x14ac:dyDescent="0.3">
      <c r="A89" s="25">
        <v>5550217</v>
      </c>
      <c r="B89" s="20" t="s">
        <v>1106</v>
      </c>
      <c r="C89" s="4">
        <v>60.15</v>
      </c>
      <c r="D89" s="4">
        <f>-123-4/60</f>
        <v>-123.06666666666666</v>
      </c>
      <c r="E89" s="4">
        <v>60.56666666666667</v>
      </c>
      <c r="F89" s="4">
        <f>-122-0.466666666666667</f>
        <v>-122.46666666666667</v>
      </c>
      <c r="I89" s="4" t="s">
        <v>1217</v>
      </c>
      <c r="J89" s="4" t="s">
        <v>1197</v>
      </c>
      <c r="K89" s="9">
        <v>25592</v>
      </c>
      <c r="L89" t="str">
        <f t="shared" si="1"/>
        <v>POLYGON ((-122.466666666667 60.15, -122.466666666667 60.5666666666667, -123.066666666667 60.5666666666667, -123.066666666667 60.15, -122.466666666667 60.15))</v>
      </c>
    </row>
    <row r="90" spans="1:12" x14ac:dyDescent="0.3">
      <c r="A90" s="25">
        <v>5550218</v>
      </c>
      <c r="B90" s="20" t="s">
        <v>1105</v>
      </c>
      <c r="C90" s="4">
        <v>61.25</v>
      </c>
      <c r="D90" s="4">
        <v>-118.5</v>
      </c>
      <c r="E90" s="4">
        <v>61.83</v>
      </c>
      <c r="F90" s="4">
        <v>-117</v>
      </c>
      <c r="I90" s="4" t="s">
        <v>1217</v>
      </c>
      <c r="J90" s="4" t="s">
        <v>1197</v>
      </c>
      <c r="K90" s="9">
        <v>25670</v>
      </c>
      <c r="L90" t="str">
        <f t="shared" si="1"/>
        <v>POLYGON ((-117 61.25, -117 61.83, -118.5 61.83, -118.5 61.25, -117 61.25))</v>
      </c>
    </row>
    <row r="91" spans="1:12" x14ac:dyDescent="0.3">
      <c r="A91" s="25">
        <v>5550219</v>
      </c>
      <c r="B91" s="20" t="s">
        <v>1104</v>
      </c>
      <c r="C91" s="4">
        <v>61</v>
      </c>
      <c r="D91" s="4">
        <v>-118.25</v>
      </c>
      <c r="E91" s="4">
        <v>61.083333333333336</v>
      </c>
      <c r="F91" s="4">
        <v>-118</v>
      </c>
      <c r="I91" s="4" t="s">
        <v>1217</v>
      </c>
      <c r="J91" s="4" t="s">
        <v>1197</v>
      </c>
      <c r="K91" s="9">
        <v>25959</v>
      </c>
      <c r="L91" t="str">
        <f t="shared" si="1"/>
        <v>POLYGON ((-118 61, -118 61.0833333333333, -118.25 61.0833333333333, -118.25 61, -118 61))</v>
      </c>
    </row>
    <row r="92" spans="1:12" x14ac:dyDescent="0.3">
      <c r="A92" s="25">
        <v>5550220</v>
      </c>
      <c r="B92" s="20" t="s">
        <v>1103</v>
      </c>
      <c r="C92" s="4">
        <v>62.33</v>
      </c>
      <c r="D92" s="4">
        <v>-125</v>
      </c>
      <c r="E92" s="4">
        <v>62.83</v>
      </c>
      <c r="F92" s="4">
        <v>-124.625</v>
      </c>
      <c r="I92" s="4" t="s">
        <v>1217</v>
      </c>
      <c r="J92" s="4" t="s">
        <v>1197</v>
      </c>
      <c r="K92" s="9">
        <v>26390</v>
      </c>
      <c r="L92" t="str">
        <f t="shared" si="1"/>
        <v>POLYGON ((-124.625 62.33, -124.625 62.83, -125 62.83, -125 62.33, -124.625 62.33))</v>
      </c>
    </row>
    <row r="93" spans="1:12" x14ac:dyDescent="0.3">
      <c r="A93" s="25">
        <v>5550221</v>
      </c>
      <c r="B93" s="20" t="s">
        <v>1102</v>
      </c>
      <c r="C93" s="4">
        <v>60.5</v>
      </c>
      <c r="D93" s="4">
        <v>-121</v>
      </c>
      <c r="E93" s="4">
        <v>61</v>
      </c>
      <c r="F93" s="4">
        <v>-120</v>
      </c>
      <c r="I93" s="4" t="s">
        <v>1217</v>
      </c>
      <c r="J93" s="4" t="s">
        <v>1197</v>
      </c>
      <c r="K93" s="9">
        <v>25926</v>
      </c>
      <c r="L93" t="str">
        <f t="shared" si="1"/>
        <v>POLYGON ((-120 60.5, -120 61, -121 61, -121 60.5, -120 60.5))</v>
      </c>
    </row>
    <row r="94" spans="1:12" x14ac:dyDescent="0.3">
      <c r="A94" s="25">
        <v>5550222</v>
      </c>
      <c r="B94" s="20" t="s">
        <v>1101</v>
      </c>
      <c r="C94" s="4">
        <v>65</v>
      </c>
      <c r="D94" s="4">
        <v>-127.67</v>
      </c>
      <c r="E94" s="4">
        <v>65.5</v>
      </c>
      <c r="F94" s="4">
        <v>-126.67</v>
      </c>
      <c r="H94" s="7" t="s">
        <v>1446</v>
      </c>
      <c r="I94" s="4" t="s">
        <v>1217</v>
      </c>
      <c r="J94" s="4" t="s">
        <v>1197</v>
      </c>
      <c r="K94" s="9">
        <v>16047</v>
      </c>
      <c r="L94" t="str">
        <f t="shared" si="1"/>
        <v>POLYGON ((-126.67 65, -126.67 65.5, -127.67 65.5, -127.67 65, -126.67 65))</v>
      </c>
    </row>
    <row r="95" spans="1:12" x14ac:dyDescent="0.3">
      <c r="A95" s="25">
        <v>5550223</v>
      </c>
      <c r="B95" s="20" t="s">
        <v>1100</v>
      </c>
      <c r="C95" s="4">
        <v>65</v>
      </c>
      <c r="D95" s="4">
        <v>-129</v>
      </c>
      <c r="E95" s="4">
        <v>65.67</v>
      </c>
      <c r="F95" s="4">
        <v>-126</v>
      </c>
      <c r="I95" s="4" t="s">
        <v>1217</v>
      </c>
      <c r="J95" s="4" t="s">
        <v>1197</v>
      </c>
      <c r="K95" s="9">
        <v>22386</v>
      </c>
      <c r="L95" t="str">
        <f t="shared" si="1"/>
        <v>POLYGON ((-126 65, -126 65.67, -129 65.67, -129 65, -126 65))</v>
      </c>
    </row>
    <row r="96" spans="1:12" x14ac:dyDescent="0.3">
      <c r="A96" s="25">
        <v>5550224</v>
      </c>
      <c r="B96" s="20" t="s">
        <v>1099</v>
      </c>
      <c r="C96" s="4">
        <v>64</v>
      </c>
      <c r="D96" s="4">
        <v>-124.75</v>
      </c>
      <c r="E96" s="4">
        <v>64.33</v>
      </c>
      <c r="F96" s="4">
        <v>-124.25</v>
      </c>
      <c r="I96" s="4" t="s">
        <v>1217</v>
      </c>
      <c r="J96" s="4" t="s">
        <v>1197</v>
      </c>
      <c r="K96" s="9">
        <v>24028</v>
      </c>
      <c r="L96" t="str">
        <f t="shared" si="1"/>
        <v>POLYGON ((-124.25 64, -124.25 64.33, -124.75 64.33, -124.75 64, -124.25 64))</v>
      </c>
    </row>
    <row r="97" spans="1:12" x14ac:dyDescent="0.3">
      <c r="A97" s="25">
        <v>5550225</v>
      </c>
      <c r="B97" s="20" t="s">
        <v>1098</v>
      </c>
      <c r="C97" s="4">
        <v>63</v>
      </c>
      <c r="D97" s="4">
        <v>-125</v>
      </c>
      <c r="E97" s="4">
        <v>63.5</v>
      </c>
      <c r="F97" s="4">
        <v>-124.75</v>
      </c>
      <c r="I97" s="4" t="s">
        <v>1217</v>
      </c>
      <c r="J97" s="4" t="s">
        <v>1197</v>
      </c>
      <c r="K97" s="9">
        <v>26145</v>
      </c>
      <c r="L97" t="str">
        <f t="shared" si="1"/>
        <v>POLYGON ((-124.75 63, -124.75 63.5, -125 63.5, -125 63, -124.75 63))</v>
      </c>
    </row>
    <row r="98" spans="1:12" x14ac:dyDescent="0.3">
      <c r="A98" s="25">
        <v>5550226</v>
      </c>
      <c r="B98" s="20" t="s">
        <v>1097</v>
      </c>
      <c r="C98" s="4">
        <v>65.22</v>
      </c>
      <c r="D98" s="4">
        <v>-127.13</v>
      </c>
      <c r="E98" s="4">
        <v>65.31</v>
      </c>
      <c r="F98" s="4">
        <v>-126.75</v>
      </c>
      <c r="I98" s="4" t="s">
        <v>1217</v>
      </c>
      <c r="J98" s="4" t="s">
        <v>1197</v>
      </c>
      <c r="K98" s="9">
        <v>28610</v>
      </c>
      <c r="L98" t="str">
        <f t="shared" si="1"/>
        <v>POLYGON ((-126.75 65.22, -126.75 65.31, -127.13 65.31, -127.13 65.22, -126.75 65.22))</v>
      </c>
    </row>
    <row r="99" spans="1:12" x14ac:dyDescent="0.3">
      <c r="A99" s="25">
        <v>5550227</v>
      </c>
      <c r="B99" s="20" t="s">
        <v>1096</v>
      </c>
      <c r="C99" s="4">
        <v>65.150000000000006</v>
      </c>
      <c r="D99" s="4">
        <v>-127.27</v>
      </c>
      <c r="E99" s="4">
        <v>65.510000000000005</v>
      </c>
      <c r="F99" s="4">
        <v>-126.28</v>
      </c>
      <c r="I99" s="4" t="s">
        <v>1217</v>
      </c>
      <c r="J99" s="4" t="s">
        <v>1197</v>
      </c>
      <c r="K99" s="9">
        <v>29331</v>
      </c>
      <c r="L99" t="str">
        <f t="shared" si="1"/>
        <v>POLYGON ((-126.28 65.15, -126.28 65.51, -127.27 65.51, -127.27 65.15, -126.28 65.15))</v>
      </c>
    </row>
    <row r="100" spans="1:12" x14ac:dyDescent="0.3">
      <c r="A100" s="25">
        <v>5550228</v>
      </c>
      <c r="B100" s="20" t="s">
        <v>1095</v>
      </c>
      <c r="C100" s="4">
        <v>65.09</v>
      </c>
      <c r="D100" s="4">
        <v>-127.77</v>
      </c>
      <c r="E100" s="4">
        <v>65.819999999999993</v>
      </c>
      <c r="F100" s="4">
        <v>-124.99</v>
      </c>
      <c r="I100" s="4" t="s">
        <v>1217</v>
      </c>
      <c r="J100" s="4" t="s">
        <v>1197</v>
      </c>
      <c r="K100" s="9">
        <v>29692</v>
      </c>
      <c r="L100" t="str">
        <f t="shared" si="1"/>
        <v>POLYGON ((-124.99 65.09, -124.99 65.82, -127.77 65.82, -127.77 65.09, -124.99 65.09))</v>
      </c>
    </row>
    <row r="101" spans="1:12" x14ac:dyDescent="0.3">
      <c r="A101" s="25">
        <v>5550229</v>
      </c>
      <c r="B101" s="20" t="s">
        <v>1094</v>
      </c>
      <c r="C101" s="4">
        <v>66</v>
      </c>
      <c r="D101" s="4">
        <v>-136</v>
      </c>
      <c r="E101" s="4">
        <v>69</v>
      </c>
      <c r="F101" s="4">
        <v>-130</v>
      </c>
      <c r="I101" s="4" t="s">
        <v>1217</v>
      </c>
      <c r="J101" s="4" t="s">
        <v>1197</v>
      </c>
      <c r="K101" s="9">
        <v>23126</v>
      </c>
      <c r="L101" t="str">
        <f t="shared" si="1"/>
        <v>POLYGON ((-130 66, -130 69, -136 69, -136 66, -130 66))</v>
      </c>
    </row>
    <row r="102" spans="1:12" x14ac:dyDescent="0.3">
      <c r="A102" s="25">
        <v>5550230</v>
      </c>
      <c r="B102" s="20" t="s">
        <v>1093</v>
      </c>
      <c r="C102" s="4">
        <v>66</v>
      </c>
      <c r="D102" s="4">
        <v>-136</v>
      </c>
      <c r="E102" s="4">
        <v>68</v>
      </c>
      <c r="F102" s="4">
        <v>-131.25</v>
      </c>
      <c r="I102" s="4" t="s">
        <v>1217</v>
      </c>
      <c r="J102" s="4" t="s">
        <v>1197</v>
      </c>
      <c r="K102" s="9">
        <v>24580</v>
      </c>
      <c r="L102" t="str">
        <f t="shared" si="1"/>
        <v>POLYGON ((-131.25 66, -131.25 68, -136 68, -136 66, -131.25 66))</v>
      </c>
    </row>
    <row r="103" spans="1:12" x14ac:dyDescent="0.3">
      <c r="A103" s="25">
        <v>5550231</v>
      </c>
      <c r="B103" s="20" t="s">
        <v>1093</v>
      </c>
      <c r="C103" s="4">
        <v>66</v>
      </c>
      <c r="D103" s="4">
        <v>-136</v>
      </c>
      <c r="E103" s="4">
        <v>68</v>
      </c>
      <c r="F103" s="4">
        <v>-131.25</v>
      </c>
      <c r="I103" s="4" t="s">
        <v>1217</v>
      </c>
      <c r="J103" s="4" t="s">
        <v>1197</v>
      </c>
      <c r="K103" s="9">
        <v>24580</v>
      </c>
      <c r="L103" t="str">
        <f t="shared" si="1"/>
        <v>POLYGON ((-131.25 66, -131.25 68, -136 68, -136 66, -131.25 66))</v>
      </c>
    </row>
    <row r="104" spans="1:12" x14ac:dyDescent="0.3">
      <c r="A104" s="25">
        <v>5550232</v>
      </c>
      <c r="B104" s="20" t="s">
        <v>1093</v>
      </c>
      <c r="C104" s="4">
        <v>66</v>
      </c>
      <c r="D104" s="4">
        <v>-136</v>
      </c>
      <c r="E104" s="4">
        <v>68</v>
      </c>
      <c r="F104" s="4">
        <v>-131.25</v>
      </c>
      <c r="I104" s="4" t="s">
        <v>1217</v>
      </c>
      <c r="J104" s="4" t="s">
        <v>1197</v>
      </c>
      <c r="K104" s="9">
        <v>24580</v>
      </c>
      <c r="L104" t="str">
        <f t="shared" si="1"/>
        <v>POLYGON ((-131.25 66, -131.25 68, -136 68, -136 66, -131.25 66))</v>
      </c>
    </row>
    <row r="105" spans="1:12" x14ac:dyDescent="0.3">
      <c r="A105" s="25">
        <v>5550233</v>
      </c>
      <c r="B105" s="20" t="s">
        <v>1092</v>
      </c>
      <c r="C105" s="4">
        <v>64</v>
      </c>
      <c r="D105" s="4">
        <v>-126</v>
      </c>
      <c r="E105" s="4">
        <v>65</v>
      </c>
      <c r="F105" s="4">
        <v>-122</v>
      </c>
      <c r="I105" s="4" t="s">
        <v>1217</v>
      </c>
      <c r="J105" s="4" t="s">
        <v>1197</v>
      </c>
      <c r="K105" s="9">
        <v>25568</v>
      </c>
      <c r="L105" t="str">
        <f t="shared" si="1"/>
        <v>POLYGON ((-122 64, -122 65, -126 65, -126 64, -122 64))</v>
      </c>
    </row>
    <row r="106" spans="1:12" x14ac:dyDescent="0.3">
      <c r="A106" s="25">
        <v>5550233</v>
      </c>
      <c r="B106" s="20" t="s">
        <v>1092</v>
      </c>
      <c r="C106" s="4">
        <v>69</v>
      </c>
      <c r="D106" s="4">
        <v>-132</v>
      </c>
      <c r="E106" s="4">
        <v>71</v>
      </c>
      <c r="F106" s="4">
        <v>-126.75</v>
      </c>
      <c r="I106" s="4" t="s">
        <v>1217</v>
      </c>
      <c r="J106" s="4" t="s">
        <v>1197</v>
      </c>
      <c r="K106" s="9">
        <v>25568</v>
      </c>
      <c r="L106" t="str">
        <f t="shared" si="1"/>
        <v>POLYGON ((-126.75 69, -126.75 71, -132 71, -132 69, -126.75 69))</v>
      </c>
    </row>
    <row r="107" spans="1:12" x14ac:dyDescent="0.3">
      <c r="A107" s="25">
        <v>5550233</v>
      </c>
      <c r="B107" s="20" t="s">
        <v>1092</v>
      </c>
      <c r="C107" s="4">
        <v>65</v>
      </c>
      <c r="D107" s="4">
        <v>-136</v>
      </c>
      <c r="E107" s="4">
        <v>68</v>
      </c>
      <c r="F107" s="4">
        <v>-128</v>
      </c>
      <c r="I107" s="4" t="s">
        <v>1217</v>
      </c>
      <c r="J107" s="4" t="s">
        <v>1197</v>
      </c>
      <c r="K107" s="9">
        <v>25568</v>
      </c>
      <c r="L107" t="str">
        <f t="shared" si="1"/>
        <v>POLYGON ((-128 65, -128 68, -136 68, -136 65, -128 65))</v>
      </c>
    </row>
    <row r="108" spans="1:12" x14ac:dyDescent="0.3">
      <c r="A108" s="25">
        <v>5550234</v>
      </c>
      <c r="B108" s="20" t="s">
        <v>1091</v>
      </c>
      <c r="C108" s="4">
        <v>66.5</v>
      </c>
      <c r="D108" s="4">
        <v>-126</v>
      </c>
      <c r="E108" s="4">
        <v>68</v>
      </c>
      <c r="F108" s="4">
        <v>-124</v>
      </c>
      <c r="I108" s="4" t="s">
        <v>1217</v>
      </c>
      <c r="J108" s="4" t="s">
        <v>1197</v>
      </c>
      <c r="K108" s="9">
        <v>26371</v>
      </c>
      <c r="L108" t="str">
        <f t="shared" si="1"/>
        <v>POLYGON ((-124 66.5, -124 68, -126 68, -126 66.5, -124 66.5))</v>
      </c>
    </row>
    <row r="109" spans="1:12" x14ac:dyDescent="0.3">
      <c r="A109" s="25">
        <v>5550235</v>
      </c>
      <c r="B109" s="20" t="s">
        <v>1090</v>
      </c>
      <c r="C109" s="4">
        <v>66.5</v>
      </c>
      <c r="D109" s="4">
        <v>-126</v>
      </c>
      <c r="E109" s="4">
        <v>68</v>
      </c>
      <c r="F109" s="4">
        <v>-124</v>
      </c>
      <c r="I109" s="4" t="s">
        <v>1217</v>
      </c>
      <c r="J109" s="4" t="s">
        <v>1197</v>
      </c>
      <c r="K109" s="9">
        <v>26703</v>
      </c>
      <c r="L109" t="str">
        <f t="shared" si="1"/>
        <v>POLYGON ((-124 66.5, -124 68, -126 68, -126 66.5, -124 66.5))</v>
      </c>
    </row>
    <row r="110" spans="1:12" x14ac:dyDescent="0.3">
      <c r="A110" s="25">
        <v>5550272</v>
      </c>
      <c r="B110" s="20" t="s">
        <v>1089</v>
      </c>
      <c r="C110" s="4">
        <v>60</v>
      </c>
      <c r="D110" s="4">
        <v>-125</v>
      </c>
      <c r="E110" s="4">
        <v>63</v>
      </c>
      <c r="F110" s="4">
        <v>-113</v>
      </c>
      <c r="H110" s="7" t="s">
        <v>52</v>
      </c>
      <c r="I110" s="4" t="s">
        <v>1217</v>
      </c>
      <c r="J110" s="4" t="s">
        <v>1197</v>
      </c>
      <c r="K110" s="9">
        <v>19949</v>
      </c>
      <c r="L110" t="str">
        <f t="shared" si="1"/>
        <v>POLYGON ((-113 60, -113 63, -125 63, -125 60, -113 60))</v>
      </c>
    </row>
    <row r="111" spans="1:12" x14ac:dyDescent="0.3">
      <c r="A111" s="25">
        <v>5550274</v>
      </c>
      <c r="B111" s="20" t="s">
        <v>1088</v>
      </c>
      <c r="C111" s="4">
        <v>60</v>
      </c>
      <c r="D111" s="4">
        <v>-125</v>
      </c>
      <c r="E111" s="4">
        <v>63</v>
      </c>
      <c r="F111" s="4">
        <v>-112</v>
      </c>
      <c r="H111" s="7" t="s">
        <v>52</v>
      </c>
      <c r="I111" s="4" t="s">
        <v>1217</v>
      </c>
      <c r="J111" s="4" t="s">
        <v>1197</v>
      </c>
      <c r="K111" s="9">
        <v>19540</v>
      </c>
      <c r="L111" t="str">
        <f t="shared" si="1"/>
        <v>POLYGON ((-112 60, -112 63, -125 63, -125 60, -112 60))</v>
      </c>
    </row>
    <row r="112" spans="1:12" x14ac:dyDescent="0.3">
      <c r="A112" s="25">
        <v>5550275</v>
      </c>
      <c r="B112" s="20" t="s">
        <v>1087</v>
      </c>
      <c r="C112" s="4">
        <v>61.45</v>
      </c>
      <c r="D112" s="4">
        <v>-117.45</v>
      </c>
      <c r="E112" s="4">
        <v>61.516666666666666</v>
      </c>
      <c r="F112" s="4">
        <v>-116.17</v>
      </c>
      <c r="I112" s="4" t="s">
        <v>1217</v>
      </c>
      <c r="J112" s="4" t="s">
        <v>1197</v>
      </c>
      <c r="K112" s="9">
        <v>24380</v>
      </c>
      <c r="L112" t="str">
        <f t="shared" si="1"/>
        <v>POLYGON ((-116.17 61.45, -116.17 61.5166666666667, -117.45 61.5166666666667, -117.45 61.45, -116.17 61.45))</v>
      </c>
    </row>
    <row r="113" spans="1:12" x14ac:dyDescent="0.3">
      <c r="A113" s="25">
        <v>5550283</v>
      </c>
      <c r="B113" s="20" t="s">
        <v>1086</v>
      </c>
      <c r="C113" s="4">
        <v>61</v>
      </c>
      <c r="D113" s="4">
        <v>-118</v>
      </c>
      <c r="E113" s="4">
        <v>61.5</v>
      </c>
      <c r="F113" s="4">
        <v>-117.67</v>
      </c>
      <c r="I113" s="4" t="s">
        <v>1217</v>
      </c>
      <c r="J113" s="4" t="s">
        <v>1197</v>
      </c>
      <c r="K113" s="9">
        <v>22834</v>
      </c>
      <c r="L113" t="str">
        <f t="shared" si="1"/>
        <v>POLYGON ((-117.67 61, -117.67 61.5, -118 61.5, -118 61, -117.67 61))</v>
      </c>
    </row>
    <row r="114" spans="1:12" x14ac:dyDescent="0.3">
      <c r="A114" s="25">
        <v>5550284</v>
      </c>
      <c r="B114" s="20" t="s">
        <v>1085</v>
      </c>
      <c r="C114" s="4">
        <v>63.67</v>
      </c>
      <c r="D114" s="4">
        <v>-124.75</v>
      </c>
      <c r="E114" s="4">
        <v>64.33</v>
      </c>
      <c r="F114" s="4">
        <v>-123.75</v>
      </c>
      <c r="I114" s="4" t="s">
        <v>1217</v>
      </c>
      <c r="J114" s="4" t="s">
        <v>1197</v>
      </c>
      <c r="K114" s="9">
        <v>22839</v>
      </c>
      <c r="L114" t="str">
        <f t="shared" si="1"/>
        <v>POLYGON ((-123.75 63.67, -123.75 64.33, -124.75 64.33, -124.75 63.67, -123.75 63.67))</v>
      </c>
    </row>
    <row r="115" spans="1:12" x14ac:dyDescent="0.3">
      <c r="A115" s="25">
        <v>5550285</v>
      </c>
      <c r="B115" s="20" t="s">
        <v>1084</v>
      </c>
      <c r="C115" s="4">
        <v>65.13</v>
      </c>
      <c r="D115" s="4">
        <v>-127.31</v>
      </c>
      <c r="E115" s="4">
        <v>65.349999999999994</v>
      </c>
      <c r="F115" s="4">
        <v>-126.32</v>
      </c>
      <c r="I115" s="4" t="s">
        <v>1217</v>
      </c>
      <c r="J115" s="4" t="s">
        <v>1197</v>
      </c>
      <c r="K115" s="9">
        <v>29043</v>
      </c>
      <c r="L115" t="str">
        <f t="shared" si="1"/>
        <v>POLYGON ((-126.32 65.13, -126.32 65.35, -127.31 65.35, -127.31 65.13, -126.32 65.13))</v>
      </c>
    </row>
    <row r="116" spans="1:12" x14ac:dyDescent="0.3">
      <c r="A116" s="25">
        <v>5550286</v>
      </c>
      <c r="B116" s="20" t="s">
        <v>1083</v>
      </c>
      <c r="C116" s="4">
        <v>64.87</v>
      </c>
      <c r="D116" s="4">
        <v>-126.99</v>
      </c>
      <c r="E116" s="4">
        <v>65.3</v>
      </c>
      <c r="F116" s="4">
        <v>-125.21</v>
      </c>
      <c r="I116" s="4" t="s">
        <v>1217</v>
      </c>
      <c r="J116" s="4" t="s">
        <v>1197</v>
      </c>
      <c r="K116" s="9">
        <v>29425</v>
      </c>
      <c r="L116" t="str">
        <f t="shared" si="1"/>
        <v>POLYGON ((-125.21 64.87, -125.21 65.3, -126.99 65.3, -126.99 64.87, -125.21 64.87))</v>
      </c>
    </row>
    <row r="117" spans="1:12" x14ac:dyDescent="0.3">
      <c r="A117" s="25">
        <v>5550287</v>
      </c>
      <c r="B117" s="20" t="s">
        <v>1082</v>
      </c>
      <c r="C117" s="4">
        <v>65.61</v>
      </c>
      <c r="D117" s="4">
        <v>-128.79</v>
      </c>
      <c r="E117" s="4">
        <v>65.67</v>
      </c>
      <c r="F117" s="4">
        <v>-128.47999999999999</v>
      </c>
      <c r="I117" s="4" t="s">
        <v>1217</v>
      </c>
      <c r="J117" s="4" t="s">
        <v>1197</v>
      </c>
      <c r="K117" s="9">
        <v>26847</v>
      </c>
      <c r="L117" t="str">
        <f t="shared" si="1"/>
        <v>POLYGON ((-128.48 65.61, -128.48 65.67, -128.79 65.67, -128.79 65.61, -128.48 65.61))</v>
      </c>
    </row>
    <row r="118" spans="1:12" x14ac:dyDescent="0.3">
      <c r="A118" s="25">
        <v>5550306</v>
      </c>
      <c r="B118" s="20" t="s">
        <v>1081</v>
      </c>
      <c r="C118" s="4">
        <v>67.583333333333329</v>
      </c>
      <c r="D118" s="4">
        <v>-135.07499999999999</v>
      </c>
      <c r="E118" s="4">
        <v>68.533333333333331</v>
      </c>
      <c r="F118" s="4">
        <v>-132.83333333333334</v>
      </c>
      <c r="I118" s="4" t="s">
        <v>1217</v>
      </c>
      <c r="J118" s="4" t="s">
        <v>1197</v>
      </c>
      <c r="K118" s="9">
        <v>29393</v>
      </c>
      <c r="L118" t="str">
        <f t="shared" si="1"/>
        <v>POLYGON ((-132.833333333333 67.5833333333333, -132.833333333333 68.5333333333333, -135.075 68.5333333333333, -135.075 67.5833333333333, -132.833333333333 67.5833333333333))</v>
      </c>
    </row>
    <row r="119" spans="1:12" x14ac:dyDescent="0.3">
      <c r="A119" s="25">
        <v>5550322</v>
      </c>
      <c r="B119" s="20" t="s">
        <v>1080</v>
      </c>
      <c r="C119" s="4">
        <v>64.5</v>
      </c>
      <c r="D119" s="4">
        <v>-136</v>
      </c>
      <c r="E119" s="4">
        <v>66</v>
      </c>
      <c r="F119" s="4">
        <v>-132</v>
      </c>
      <c r="H119" s="4" t="s">
        <v>1079</v>
      </c>
      <c r="I119" s="4" t="s">
        <v>1223</v>
      </c>
      <c r="J119" s="4" t="s">
        <v>1197</v>
      </c>
      <c r="K119" s="9">
        <v>25039</v>
      </c>
      <c r="L119" t="str">
        <f t="shared" si="1"/>
        <v>POLYGON ((-132 64.5, -132 66, -136 66, -136 64.5, -132 64.5))</v>
      </c>
    </row>
    <row r="120" spans="1:12" x14ac:dyDescent="0.3">
      <c r="A120" s="25">
        <v>5550324</v>
      </c>
      <c r="B120" s="20" t="s">
        <v>1078</v>
      </c>
      <c r="C120" s="4">
        <v>65.5</v>
      </c>
      <c r="D120" s="4">
        <v>-134.75</v>
      </c>
      <c r="E120" s="4">
        <v>66.5</v>
      </c>
      <c r="F120" s="4">
        <v>-133.75</v>
      </c>
      <c r="H120" s="4" t="s">
        <v>1079</v>
      </c>
      <c r="I120" s="4" t="s">
        <v>1224</v>
      </c>
      <c r="J120" s="4" t="s">
        <v>1197</v>
      </c>
      <c r="K120" s="9">
        <v>21071</v>
      </c>
      <c r="L120" t="str">
        <f t="shared" si="1"/>
        <v>POLYGON ((-133.75 65.5, -133.75 66.5, -134.75 66.5, -134.75 65.5, -133.75 65.5))</v>
      </c>
    </row>
    <row r="121" spans="1:12" x14ac:dyDescent="0.3">
      <c r="A121" s="25">
        <v>5550325</v>
      </c>
      <c r="B121" s="20" t="s">
        <v>1077</v>
      </c>
      <c r="C121" s="4">
        <v>59.5</v>
      </c>
      <c r="D121" s="4">
        <v>-118.5</v>
      </c>
      <c r="E121" s="4">
        <v>61.5</v>
      </c>
      <c r="F121" s="4">
        <v>-113</v>
      </c>
      <c r="H121" s="7" t="s">
        <v>52</v>
      </c>
      <c r="I121" s="4" t="s">
        <v>1224</v>
      </c>
      <c r="J121" s="4" t="s">
        <v>1197</v>
      </c>
      <c r="K121" s="9">
        <v>19982</v>
      </c>
      <c r="L121" t="str">
        <f t="shared" si="1"/>
        <v>POLYGON ((-113 59.5, -113 61.5, -118.5 61.5, -118.5 59.5, -113 59.5))</v>
      </c>
    </row>
    <row r="122" spans="1:12" x14ac:dyDescent="0.3">
      <c r="A122" s="25">
        <v>5550326</v>
      </c>
      <c r="B122" s="20" t="s">
        <v>1076</v>
      </c>
      <c r="C122" s="4" t="s">
        <v>7</v>
      </c>
      <c r="D122" s="4" t="s">
        <v>7</v>
      </c>
      <c r="E122" s="4" t="s">
        <v>7</v>
      </c>
      <c r="F122" s="4" t="s">
        <v>7</v>
      </c>
      <c r="H122" s="4" t="s">
        <v>24</v>
      </c>
      <c r="I122" s="4" t="s">
        <v>1225</v>
      </c>
      <c r="J122" s="4" t="s">
        <v>1197</v>
      </c>
      <c r="K122" s="9">
        <v>21453</v>
      </c>
      <c r="L122" t="str">
        <f t="shared" si="1"/>
        <v>POLYGON ((n/a n/a, n/a n/a, n/a n/a, n/a n/a, n/a n/a))</v>
      </c>
    </row>
    <row r="123" spans="1:12" x14ac:dyDescent="0.3">
      <c r="A123" s="25">
        <v>5550328</v>
      </c>
      <c r="B123" s="20" t="s">
        <v>1075</v>
      </c>
      <c r="C123" s="4">
        <v>66.75</v>
      </c>
      <c r="D123" s="4">
        <v>-131.75</v>
      </c>
      <c r="E123" s="4">
        <v>67.67</v>
      </c>
      <c r="F123" s="4">
        <v>-130.25</v>
      </c>
      <c r="H123" s="7" t="s">
        <v>52</v>
      </c>
      <c r="I123" s="4" t="s">
        <v>1225</v>
      </c>
      <c r="J123" s="4" t="s">
        <v>1197</v>
      </c>
      <c r="K123" s="9">
        <v>21731</v>
      </c>
      <c r="L123" t="str">
        <f t="shared" si="1"/>
        <v>POLYGON ((-130.25 66.75, -130.25 67.67, -131.75 67.67, -131.75 66.75, -130.25 66.75))</v>
      </c>
    </row>
    <row r="124" spans="1:12" x14ac:dyDescent="0.3">
      <c r="A124" s="25">
        <v>5550329</v>
      </c>
      <c r="B124" s="20" t="s">
        <v>1074</v>
      </c>
      <c r="C124" s="4" t="s">
        <v>7</v>
      </c>
      <c r="D124" s="4" t="s">
        <v>7</v>
      </c>
      <c r="E124" s="4" t="s">
        <v>7</v>
      </c>
      <c r="F124" s="4" t="s">
        <v>7</v>
      </c>
      <c r="H124" s="7" t="s">
        <v>1445</v>
      </c>
      <c r="I124" s="4" t="s">
        <v>1225</v>
      </c>
      <c r="J124" s="4" t="s">
        <v>1197</v>
      </c>
      <c r="K124" s="9">
        <v>25293</v>
      </c>
      <c r="L124" t="str">
        <f t="shared" si="1"/>
        <v>POLYGON ((n/a n/a, n/a n/a, n/a n/a, n/a n/a, n/a n/a))</v>
      </c>
    </row>
    <row r="125" spans="1:12" x14ac:dyDescent="0.3">
      <c r="A125" s="25">
        <v>5550330</v>
      </c>
      <c r="B125" s="20" t="s">
        <v>1074</v>
      </c>
      <c r="C125" s="4" t="s">
        <v>7</v>
      </c>
      <c r="D125" s="4" t="s">
        <v>7</v>
      </c>
      <c r="E125" s="4" t="s">
        <v>7</v>
      </c>
      <c r="F125" s="4" t="s">
        <v>7</v>
      </c>
      <c r="H125" s="7" t="s">
        <v>1445</v>
      </c>
      <c r="I125" s="4" t="s">
        <v>1225</v>
      </c>
      <c r="J125" s="4" t="s">
        <v>1197</v>
      </c>
      <c r="K125" s="9">
        <v>25244</v>
      </c>
      <c r="L125" t="str">
        <f t="shared" si="1"/>
        <v>POLYGON ((n/a n/a, n/a n/a, n/a n/a, n/a n/a, n/a n/a))</v>
      </c>
    </row>
    <row r="126" spans="1:12" x14ac:dyDescent="0.3">
      <c r="A126" s="25">
        <v>5550331</v>
      </c>
      <c r="B126" s="20" t="s">
        <v>1072</v>
      </c>
      <c r="C126" s="4">
        <v>60.916666666666664</v>
      </c>
      <c r="D126" s="4">
        <v>-121.5</v>
      </c>
      <c r="E126" s="4">
        <v>61.083333333333336</v>
      </c>
      <c r="F126" s="4">
        <v>-121.25</v>
      </c>
      <c r="H126" s="7" t="s">
        <v>1073</v>
      </c>
      <c r="I126" s="4" t="s">
        <v>1225</v>
      </c>
      <c r="J126" s="4" t="s">
        <v>1197</v>
      </c>
      <c r="K126" s="9">
        <v>25235</v>
      </c>
      <c r="L126" t="str">
        <f t="shared" si="1"/>
        <v>POLYGON ((-121.25 60.9166666666667, -121.25 61.0833333333333, -121.5 61.0833333333333, -121.5 60.9166666666667, -121.25 60.9166666666667))</v>
      </c>
    </row>
    <row r="127" spans="1:12" x14ac:dyDescent="0.3">
      <c r="A127" s="25">
        <v>5550332</v>
      </c>
      <c r="B127" s="20" t="s">
        <v>1071</v>
      </c>
      <c r="C127" s="4">
        <v>60.83</v>
      </c>
      <c r="D127" s="4">
        <v>-121</v>
      </c>
      <c r="E127" s="4">
        <v>61</v>
      </c>
      <c r="F127" s="4">
        <v>-120.25</v>
      </c>
      <c r="H127" s="7" t="s">
        <v>52</v>
      </c>
      <c r="I127" s="4" t="s">
        <v>1225</v>
      </c>
      <c r="J127" s="4" t="s">
        <v>1197</v>
      </c>
      <c r="K127" s="9">
        <v>25628</v>
      </c>
      <c r="L127" t="str">
        <f t="shared" si="1"/>
        <v>POLYGON ((-120.25 60.83, -120.25 61, -121 61, -121 60.83, -120.25 60.83))</v>
      </c>
    </row>
    <row r="128" spans="1:12" x14ac:dyDescent="0.3">
      <c r="A128" s="25">
        <v>5550333</v>
      </c>
      <c r="B128" s="20" t="s">
        <v>1071</v>
      </c>
      <c r="C128" s="4">
        <v>61</v>
      </c>
      <c r="D128" s="4">
        <v>-123</v>
      </c>
      <c r="E128" s="4">
        <v>61.17</v>
      </c>
      <c r="F128" s="4">
        <v>-122.75</v>
      </c>
      <c r="H128" s="7" t="s">
        <v>52</v>
      </c>
      <c r="I128" s="4" t="s">
        <v>1225</v>
      </c>
      <c r="J128" s="4" t="s">
        <v>1197</v>
      </c>
      <c r="K128" s="9">
        <v>25627</v>
      </c>
      <c r="L128" t="str">
        <f t="shared" si="1"/>
        <v>POLYGON ((-122.75 61, -122.75 61.17, -123 61.17, -123 61, -122.75 61))</v>
      </c>
    </row>
    <row r="129" spans="1:12" x14ac:dyDescent="0.3">
      <c r="A129" s="25">
        <v>5550334</v>
      </c>
      <c r="B129" s="20" t="s">
        <v>1070</v>
      </c>
      <c r="C129" s="4" t="s">
        <v>7</v>
      </c>
      <c r="D129" s="4" t="s">
        <v>7</v>
      </c>
      <c r="E129" s="4" t="s">
        <v>7</v>
      </c>
      <c r="F129" s="4" t="s">
        <v>7</v>
      </c>
      <c r="H129" s="4" t="s">
        <v>86</v>
      </c>
      <c r="I129" s="4" t="s">
        <v>1227</v>
      </c>
      <c r="J129" s="4" t="s">
        <v>1197</v>
      </c>
      <c r="K129" s="9">
        <v>22487</v>
      </c>
      <c r="L129" t="str">
        <f t="shared" si="1"/>
        <v>POLYGON ((n/a n/a, n/a n/a, n/a n/a, n/a n/a, n/a n/a))</v>
      </c>
    </row>
    <row r="130" spans="1:12" x14ac:dyDescent="0.3">
      <c r="A130" s="25">
        <v>5550338</v>
      </c>
      <c r="B130" s="20" t="s">
        <v>1069</v>
      </c>
      <c r="C130" s="4">
        <v>60.65</v>
      </c>
      <c r="D130" s="4">
        <v>-120.08333333333333</v>
      </c>
      <c r="E130" s="4">
        <v>60.866666666666667</v>
      </c>
      <c r="F130" s="4">
        <v>-119.41666666666667</v>
      </c>
      <c r="I130" s="4" t="s">
        <v>1227</v>
      </c>
      <c r="J130" s="4" t="s">
        <v>1197</v>
      </c>
      <c r="K130" s="9">
        <v>22528</v>
      </c>
      <c r="L130" t="str">
        <f t="shared" ref="L130:L193" si="2">"POLYGON (("&amp;F130&amp;" "&amp;C130&amp;", "&amp;F130&amp;" "&amp;E130&amp;", "&amp;D130&amp;" "&amp;E130&amp;", "&amp;D130&amp;" "&amp;C130&amp;", "&amp;F130&amp;" "&amp;C130&amp;"))"</f>
        <v>POLYGON ((-119.416666666667 60.65, -119.416666666667 60.8666666666667, -120.083333333333 60.8666666666667, -120.083333333333 60.65, -119.416666666667 60.65))</v>
      </c>
    </row>
    <row r="131" spans="1:12" x14ac:dyDescent="0.3">
      <c r="A131" s="25">
        <v>5550340</v>
      </c>
      <c r="B131" s="20" t="s">
        <v>1068</v>
      </c>
      <c r="C131" s="4">
        <v>62.67</v>
      </c>
      <c r="D131" s="4">
        <v>-123.25</v>
      </c>
      <c r="E131" s="4">
        <v>64.67</v>
      </c>
      <c r="F131" s="4">
        <v>-121.75</v>
      </c>
      <c r="I131" s="4" t="s">
        <v>1227</v>
      </c>
      <c r="J131" s="4" t="s">
        <v>1197</v>
      </c>
      <c r="K131" s="9">
        <v>23641</v>
      </c>
      <c r="L131" t="str">
        <f t="shared" si="2"/>
        <v>POLYGON ((-121.75 62.67, -121.75 64.67, -123.25 64.67, -123.25 62.67, -121.75 62.67))</v>
      </c>
    </row>
    <row r="132" spans="1:12" x14ac:dyDescent="0.3">
      <c r="A132" s="25">
        <v>5550347</v>
      </c>
      <c r="B132" s="20" t="s">
        <v>1067</v>
      </c>
      <c r="C132" s="4">
        <v>60</v>
      </c>
      <c r="D132" s="4">
        <v>-124.15</v>
      </c>
      <c r="E132" s="4">
        <v>60.33</v>
      </c>
      <c r="F132" s="4">
        <v>-123.75</v>
      </c>
      <c r="I132" s="4" t="s">
        <v>1228</v>
      </c>
      <c r="J132" s="4" t="s">
        <v>1197</v>
      </c>
      <c r="K132" s="9">
        <v>21131</v>
      </c>
      <c r="L132" t="str">
        <f t="shared" si="2"/>
        <v>POLYGON ((-123.75 60, -123.75 60.33, -124.15 60.33, -124.15 60, -123.75 60))</v>
      </c>
    </row>
    <row r="133" spans="1:12" x14ac:dyDescent="0.3">
      <c r="A133" s="25">
        <v>5550348</v>
      </c>
      <c r="B133" s="20" t="s">
        <v>1066</v>
      </c>
      <c r="C133" s="4">
        <v>60</v>
      </c>
      <c r="D133" s="4">
        <v>-124.15</v>
      </c>
      <c r="E133" s="4">
        <v>60.14</v>
      </c>
      <c r="F133" s="4">
        <v>-123.75</v>
      </c>
      <c r="I133" s="4" t="s">
        <v>1228</v>
      </c>
      <c r="J133" s="4" t="s">
        <v>1197</v>
      </c>
      <c r="K133" s="9">
        <v>21701</v>
      </c>
      <c r="L133" t="str">
        <f t="shared" si="2"/>
        <v>POLYGON ((-123.75 60, -123.75 60.14, -124.15 60.14, -124.15 60, -123.75 60))</v>
      </c>
    </row>
    <row r="134" spans="1:12" x14ac:dyDescent="0.3">
      <c r="A134" s="25">
        <v>5550349</v>
      </c>
      <c r="B134" s="20" t="s">
        <v>1065</v>
      </c>
      <c r="C134" s="4">
        <v>61</v>
      </c>
      <c r="D134" s="4">
        <v>-126</v>
      </c>
      <c r="E134" s="4">
        <v>62</v>
      </c>
      <c r="F134" s="4">
        <v>-124</v>
      </c>
      <c r="I134" s="4" t="s">
        <v>1228</v>
      </c>
      <c r="J134" s="4" t="s">
        <v>1197</v>
      </c>
      <c r="K134" s="9">
        <v>22508</v>
      </c>
      <c r="L134" t="str">
        <f t="shared" si="2"/>
        <v>POLYGON ((-124 61, -124 62, -126 62, -126 61, -124 61))</v>
      </c>
    </row>
    <row r="135" spans="1:12" x14ac:dyDescent="0.3">
      <c r="A135" s="25">
        <v>5550350</v>
      </c>
      <c r="B135" s="20" t="s">
        <v>1064</v>
      </c>
      <c r="C135" s="4">
        <v>62.5</v>
      </c>
      <c r="D135" s="4">
        <v>-129</v>
      </c>
      <c r="E135" s="4">
        <v>66</v>
      </c>
      <c r="F135" s="4">
        <v>-122</v>
      </c>
      <c r="I135" s="4" t="s">
        <v>1228</v>
      </c>
      <c r="J135" s="4" t="s">
        <v>1197</v>
      </c>
      <c r="K135" s="9">
        <v>21774</v>
      </c>
      <c r="L135" t="str">
        <f t="shared" si="2"/>
        <v>POLYGON ((-122 62.5, -122 66, -129 66, -129 62.5, -122 62.5))</v>
      </c>
    </row>
    <row r="136" spans="1:12" x14ac:dyDescent="0.3">
      <c r="A136" s="25">
        <v>5550351</v>
      </c>
      <c r="B136" s="20" t="s">
        <v>1061</v>
      </c>
      <c r="C136" s="4">
        <v>62</v>
      </c>
      <c r="D136" s="4">
        <v>-125.5</v>
      </c>
      <c r="E136" s="4">
        <v>64</v>
      </c>
      <c r="F136" s="4">
        <v>-123</v>
      </c>
      <c r="I136" s="4" t="s">
        <v>1228</v>
      </c>
      <c r="J136" s="4" t="s">
        <v>1197</v>
      </c>
      <c r="K136" s="9">
        <v>22139</v>
      </c>
      <c r="L136" t="str">
        <f t="shared" si="2"/>
        <v>POLYGON ((-123 62, -123 64, -125.5 64, -125.5 62, -123 62))</v>
      </c>
    </row>
    <row r="137" spans="1:12" x14ac:dyDescent="0.3">
      <c r="A137" s="25">
        <v>5550351</v>
      </c>
      <c r="B137" s="20" t="s">
        <v>1060</v>
      </c>
      <c r="C137" s="4">
        <v>65.25</v>
      </c>
      <c r="D137" s="4">
        <v>-131.5</v>
      </c>
      <c r="E137" s="4">
        <v>66</v>
      </c>
      <c r="F137" s="4">
        <v>-129</v>
      </c>
      <c r="I137" s="4" t="s">
        <v>1228</v>
      </c>
      <c r="J137" s="4" t="s">
        <v>1197</v>
      </c>
      <c r="K137" s="9">
        <v>22139</v>
      </c>
      <c r="L137" t="str">
        <f t="shared" si="2"/>
        <v>POLYGON ((-129 65.25, -129 66, -131.5 66, -131.5 65.25, -129 65.25))</v>
      </c>
    </row>
    <row r="138" spans="1:12" x14ac:dyDescent="0.3">
      <c r="A138" s="25">
        <v>5550351</v>
      </c>
      <c r="B138" s="20" t="s">
        <v>1059</v>
      </c>
      <c r="C138" s="4">
        <v>65.25</v>
      </c>
      <c r="D138" s="4">
        <v>-138.5</v>
      </c>
      <c r="E138" s="4">
        <v>66</v>
      </c>
      <c r="F138" s="4">
        <v>-136</v>
      </c>
      <c r="I138" s="4" t="s">
        <v>1228</v>
      </c>
      <c r="J138" s="4" t="s">
        <v>1197</v>
      </c>
      <c r="K138" s="9">
        <v>22139</v>
      </c>
      <c r="L138" t="str">
        <f t="shared" si="2"/>
        <v>POLYGON ((-136 65.25, -136 66, -138.5 66, -138.5 65.25, -136 65.25))</v>
      </c>
    </row>
    <row r="139" spans="1:12" x14ac:dyDescent="0.3">
      <c r="A139" s="25">
        <v>5550352</v>
      </c>
      <c r="B139" s="20" t="s">
        <v>1062</v>
      </c>
      <c r="C139" s="4">
        <v>65</v>
      </c>
      <c r="D139" s="4">
        <v>-135</v>
      </c>
      <c r="E139" s="4">
        <v>66</v>
      </c>
      <c r="F139" s="4">
        <v>-131</v>
      </c>
      <c r="I139" s="4" t="s">
        <v>1228</v>
      </c>
      <c r="J139" s="4" t="s">
        <v>1197</v>
      </c>
      <c r="K139" s="9">
        <v>22462</v>
      </c>
      <c r="L139" t="str">
        <f t="shared" si="2"/>
        <v>POLYGON ((-131 65, -131 66, -135 66, -135 65, -131 65))</v>
      </c>
    </row>
    <row r="140" spans="1:12" x14ac:dyDescent="0.3">
      <c r="A140" s="25">
        <v>5550353</v>
      </c>
      <c r="B140" s="20" t="s">
        <v>1058</v>
      </c>
      <c r="C140" s="4">
        <v>62</v>
      </c>
      <c r="D140" s="4">
        <v>-126</v>
      </c>
      <c r="E140" s="4">
        <v>64</v>
      </c>
      <c r="F140" s="4">
        <v>-123</v>
      </c>
      <c r="I140" s="4" t="s">
        <v>1228</v>
      </c>
      <c r="J140" s="4" t="s">
        <v>1197</v>
      </c>
      <c r="K140" s="9">
        <v>23985</v>
      </c>
      <c r="L140" t="str">
        <f t="shared" si="2"/>
        <v>POLYGON ((-123 62, -123 64, -126 64, -126 62, -123 62))</v>
      </c>
    </row>
    <row r="141" spans="1:12" x14ac:dyDescent="0.3">
      <c r="A141" s="25">
        <v>5550354</v>
      </c>
      <c r="B141" s="20" t="s">
        <v>1051</v>
      </c>
      <c r="C141" s="4">
        <v>61</v>
      </c>
      <c r="D141" s="4">
        <v>-128</v>
      </c>
      <c r="E141" s="4">
        <v>66</v>
      </c>
      <c r="F141" s="4">
        <v>-122.625</v>
      </c>
      <c r="I141" s="4" t="s">
        <v>1228</v>
      </c>
      <c r="J141" s="4" t="s">
        <v>1197</v>
      </c>
      <c r="K141" s="9">
        <v>25458</v>
      </c>
      <c r="L141" t="str">
        <f t="shared" si="2"/>
        <v>POLYGON ((-122.625 61, -122.625 66, -128 66, -128 61, -122.625 61))</v>
      </c>
    </row>
    <row r="142" spans="1:12" x14ac:dyDescent="0.3">
      <c r="A142" s="25">
        <v>5550363</v>
      </c>
      <c r="B142" s="20" t="s">
        <v>1057</v>
      </c>
      <c r="C142" s="4">
        <v>63</v>
      </c>
      <c r="D142" s="4">
        <v>-124.67</v>
      </c>
      <c r="E142" s="4">
        <v>63.416666666666664</v>
      </c>
      <c r="F142" s="4">
        <v>-124</v>
      </c>
      <c r="I142" s="4" t="s">
        <v>1228</v>
      </c>
      <c r="J142" s="4" t="s">
        <v>1197</v>
      </c>
      <c r="K142" s="9">
        <v>25203</v>
      </c>
      <c r="L142" t="str">
        <f t="shared" si="2"/>
        <v>POLYGON ((-124 63, -124 63.4166666666667, -124.67 63.4166666666667, -124.67 63, -124 63))</v>
      </c>
    </row>
    <row r="143" spans="1:12" x14ac:dyDescent="0.3">
      <c r="A143" s="25">
        <v>5550369</v>
      </c>
      <c r="B143" s="20" t="s">
        <v>1056</v>
      </c>
      <c r="C143" s="4">
        <v>60.17</v>
      </c>
      <c r="D143" s="4">
        <v>-123.18333333333334</v>
      </c>
      <c r="E143" s="4">
        <v>60.33</v>
      </c>
      <c r="F143" s="4">
        <v>-122.96666666666667</v>
      </c>
      <c r="I143" s="4" t="s">
        <v>1228</v>
      </c>
      <c r="J143" s="4" t="s">
        <v>1197</v>
      </c>
      <c r="K143" s="9">
        <v>20698</v>
      </c>
      <c r="L143" t="str">
        <f t="shared" si="2"/>
        <v>POLYGON ((-122.966666666667 60.17, -122.966666666667 60.33, -123.183333333333 60.33, -123.183333333333 60.17, -122.966666666667 60.17))</v>
      </c>
    </row>
    <row r="144" spans="1:12" x14ac:dyDescent="0.3">
      <c r="A144" s="25">
        <v>5550370</v>
      </c>
      <c r="B144" s="20" t="s">
        <v>1055</v>
      </c>
      <c r="C144" s="4" t="s">
        <v>7</v>
      </c>
      <c r="D144" s="4" t="s">
        <v>7</v>
      </c>
      <c r="E144" s="4" t="s">
        <v>7</v>
      </c>
      <c r="F144" s="4" t="s">
        <v>7</v>
      </c>
      <c r="H144" s="4" t="s">
        <v>24</v>
      </c>
      <c r="I144" s="4" t="s">
        <v>1228</v>
      </c>
      <c r="J144" s="4" t="s">
        <v>1197</v>
      </c>
      <c r="K144" s="9">
        <v>21829</v>
      </c>
      <c r="L144" t="str">
        <f t="shared" si="2"/>
        <v>POLYGON ((n/a n/a, n/a n/a, n/a n/a, n/a n/a, n/a n/a))</v>
      </c>
    </row>
    <row r="145" spans="1:12" x14ac:dyDescent="0.3">
      <c r="A145" s="25">
        <v>5550371</v>
      </c>
      <c r="B145" s="20" t="s">
        <v>1054</v>
      </c>
      <c r="C145" s="4" t="s">
        <v>7</v>
      </c>
      <c r="D145" s="4" t="s">
        <v>7</v>
      </c>
      <c r="E145" s="4" t="s">
        <v>7</v>
      </c>
      <c r="F145" s="4" t="s">
        <v>7</v>
      </c>
      <c r="H145" s="4" t="s">
        <v>86</v>
      </c>
      <c r="I145" s="4" t="s">
        <v>1228</v>
      </c>
      <c r="J145" s="4" t="s">
        <v>1197</v>
      </c>
      <c r="K145" s="9">
        <v>22343</v>
      </c>
      <c r="L145" t="str">
        <f t="shared" si="2"/>
        <v>POLYGON ((n/a n/a, n/a n/a, n/a n/a, n/a n/a, n/a n/a))</v>
      </c>
    </row>
    <row r="146" spans="1:12" x14ac:dyDescent="0.3">
      <c r="A146" s="25">
        <v>5550372</v>
      </c>
      <c r="B146" s="20" t="s">
        <v>1053</v>
      </c>
      <c r="C146" s="4" t="s">
        <v>7</v>
      </c>
      <c r="D146" s="4" t="s">
        <v>7</v>
      </c>
      <c r="E146" s="4" t="s">
        <v>7</v>
      </c>
      <c r="F146" s="4" t="s">
        <v>7</v>
      </c>
      <c r="H146" s="4" t="s">
        <v>24</v>
      </c>
      <c r="I146" s="4" t="s">
        <v>1228</v>
      </c>
      <c r="J146" s="4" t="s">
        <v>1197</v>
      </c>
      <c r="K146" s="9">
        <v>22720</v>
      </c>
      <c r="L146" t="str">
        <f t="shared" si="2"/>
        <v>POLYGON ((n/a n/a, n/a n/a, n/a n/a, n/a n/a, n/a n/a))</v>
      </c>
    </row>
    <row r="147" spans="1:12" x14ac:dyDescent="0.3">
      <c r="A147" s="25">
        <v>5550373</v>
      </c>
      <c r="B147" s="20" t="s">
        <v>1052</v>
      </c>
      <c r="C147" s="4">
        <v>59.95</v>
      </c>
      <c r="D147" s="4">
        <v>-124.33</v>
      </c>
      <c r="E147" s="4">
        <v>60.17</v>
      </c>
      <c r="F147" s="4">
        <v>-123.75</v>
      </c>
      <c r="I147" s="4" t="s">
        <v>1228</v>
      </c>
      <c r="J147" s="4" t="s">
        <v>1197</v>
      </c>
      <c r="K147" s="9">
        <v>23073</v>
      </c>
      <c r="L147" t="str">
        <f t="shared" si="2"/>
        <v>POLYGON ((-123.75 59.95, -123.75 60.17, -124.33 60.17, -124.33 59.95, -123.75 59.95))</v>
      </c>
    </row>
    <row r="148" spans="1:12" x14ac:dyDescent="0.3">
      <c r="A148" s="25">
        <v>5550374</v>
      </c>
      <c r="B148" s="20" t="s">
        <v>1050</v>
      </c>
      <c r="C148" s="4">
        <v>60.67</v>
      </c>
      <c r="D148" s="4">
        <v>-122.45</v>
      </c>
      <c r="E148" s="4">
        <v>61</v>
      </c>
      <c r="F148" s="4">
        <v>-122</v>
      </c>
      <c r="I148" s="4" t="s">
        <v>1228</v>
      </c>
      <c r="J148" s="4" t="s">
        <v>1197</v>
      </c>
      <c r="K148" s="9">
        <v>25627</v>
      </c>
      <c r="L148" t="str">
        <f t="shared" si="2"/>
        <v>POLYGON ((-122 60.67, -122 61, -122.45 61, -122.45 60.67, -122 60.67))</v>
      </c>
    </row>
    <row r="149" spans="1:12" x14ac:dyDescent="0.3">
      <c r="A149" s="25">
        <v>5550375</v>
      </c>
      <c r="B149" s="20" t="s">
        <v>1049</v>
      </c>
      <c r="C149" s="4">
        <v>60.67</v>
      </c>
      <c r="D149" s="4">
        <v>-122.45</v>
      </c>
      <c r="E149" s="4">
        <v>61</v>
      </c>
      <c r="F149" s="4">
        <v>-122</v>
      </c>
      <c r="I149" s="4" t="s">
        <v>1228</v>
      </c>
      <c r="J149" s="4" t="s">
        <v>1197</v>
      </c>
      <c r="K149" s="9">
        <v>25651</v>
      </c>
      <c r="L149" t="str">
        <f t="shared" si="2"/>
        <v>POLYGON ((-122 60.67, -122 61, -122.45 61, -122.45 60.67, -122 60.67))</v>
      </c>
    </row>
    <row r="150" spans="1:12" x14ac:dyDescent="0.3">
      <c r="A150" s="25">
        <v>5550376</v>
      </c>
      <c r="B150" s="20" t="s">
        <v>1046</v>
      </c>
      <c r="C150" s="4">
        <v>62.17</v>
      </c>
      <c r="D150" s="4">
        <v>-124.44166666666666</v>
      </c>
      <c r="E150" s="4">
        <v>62.33</v>
      </c>
      <c r="F150" s="4">
        <v>-124.17</v>
      </c>
      <c r="I150" s="4" t="s">
        <v>1228</v>
      </c>
      <c r="J150" s="4" t="s">
        <v>1197</v>
      </c>
      <c r="K150" s="9">
        <v>25852</v>
      </c>
      <c r="L150" t="str">
        <f t="shared" si="2"/>
        <v>POLYGON ((-124.17 62.17, -124.17 62.33, -124.441666666667 62.33, -124.441666666667 62.17, -124.17 62.17))</v>
      </c>
    </row>
    <row r="151" spans="1:12" x14ac:dyDescent="0.3">
      <c r="A151" s="25">
        <v>5550377</v>
      </c>
      <c r="B151" s="20" t="s">
        <v>1048</v>
      </c>
      <c r="C151" s="4">
        <v>65.5</v>
      </c>
      <c r="D151" s="4">
        <v>-128.5</v>
      </c>
      <c r="E151" s="4">
        <v>65.67</v>
      </c>
      <c r="F151" s="4">
        <v>-128</v>
      </c>
      <c r="I151" s="4" t="s">
        <v>1228</v>
      </c>
      <c r="J151" s="4" t="s">
        <v>1197</v>
      </c>
      <c r="K151" s="9">
        <v>23186</v>
      </c>
      <c r="L151" t="str">
        <f t="shared" si="2"/>
        <v>POLYGON ((-128 65.5, -128 65.67, -128.5 65.67, -128.5 65.5, -128 65.5))</v>
      </c>
    </row>
    <row r="152" spans="1:12" x14ac:dyDescent="0.3">
      <c r="A152" s="25">
        <v>5550378</v>
      </c>
      <c r="B152" s="20" t="s">
        <v>1047</v>
      </c>
      <c r="C152" s="4">
        <v>63.283333333333331</v>
      </c>
      <c r="D152" s="4">
        <v>-124.75</v>
      </c>
      <c r="E152" s="4">
        <v>63.75</v>
      </c>
      <c r="F152" s="4">
        <v>-124.13333333333334</v>
      </c>
      <c r="I152" s="4" t="s">
        <v>1228</v>
      </c>
      <c r="J152" s="4" t="s">
        <v>1197</v>
      </c>
      <c r="K152" s="9">
        <v>23491</v>
      </c>
      <c r="L152" t="str">
        <f t="shared" si="2"/>
        <v>POLYGON ((-124.133333333333 63.2833333333333, -124.133333333333 63.75, -124.75 63.75, -124.75 63.2833333333333, -124.133333333333 63.2833333333333))</v>
      </c>
    </row>
    <row r="153" spans="1:12" x14ac:dyDescent="0.3">
      <c r="A153" s="25">
        <v>5550379</v>
      </c>
      <c r="B153" s="20" t="s">
        <v>1047</v>
      </c>
      <c r="C153" s="4" t="s">
        <v>7</v>
      </c>
      <c r="D153" s="4" t="s">
        <v>7</v>
      </c>
      <c r="E153" s="4" t="s">
        <v>7</v>
      </c>
      <c r="F153" s="4" t="s">
        <v>7</v>
      </c>
      <c r="H153" s="4" t="s">
        <v>24</v>
      </c>
      <c r="I153" s="4" t="s">
        <v>1228</v>
      </c>
      <c r="J153" s="4" t="s">
        <v>1197</v>
      </c>
      <c r="K153" s="9">
        <v>23491</v>
      </c>
      <c r="L153" t="str">
        <f t="shared" si="2"/>
        <v>POLYGON ((n/a n/a, n/a n/a, n/a n/a, n/a n/a, n/a n/a))</v>
      </c>
    </row>
    <row r="154" spans="1:12" x14ac:dyDescent="0.3">
      <c r="A154" s="25">
        <v>5550380</v>
      </c>
      <c r="B154" s="20" t="s">
        <v>1045</v>
      </c>
      <c r="C154" s="4">
        <v>62.43333333333333</v>
      </c>
      <c r="D154" s="4">
        <v>-124.75</v>
      </c>
      <c r="E154" s="4">
        <v>63.17</v>
      </c>
      <c r="F154" s="4">
        <v>-124.21875</v>
      </c>
      <c r="I154" s="4" t="s">
        <v>1228</v>
      </c>
      <c r="J154" s="4" t="s">
        <v>1197</v>
      </c>
      <c r="K154" s="9">
        <v>23857</v>
      </c>
      <c r="L154" t="str">
        <f t="shared" si="2"/>
        <v>POLYGON ((-124.21875 62.4333333333333, -124.21875 63.17, -124.75 63.17, -124.75 62.4333333333333, -124.21875 62.4333333333333))</v>
      </c>
    </row>
    <row r="155" spans="1:12" x14ac:dyDescent="0.3">
      <c r="A155" s="25">
        <v>5550381</v>
      </c>
      <c r="B155" s="20" t="s">
        <v>1044</v>
      </c>
      <c r="C155" s="4">
        <v>65.083333333333329</v>
      </c>
      <c r="D155" s="4">
        <v>-128.5</v>
      </c>
      <c r="E155" s="4">
        <v>65.67</v>
      </c>
      <c r="F155" s="4">
        <v>-126.75</v>
      </c>
      <c r="H155" s="7" t="s">
        <v>52</v>
      </c>
      <c r="I155" s="4" t="s">
        <v>1228</v>
      </c>
      <c r="J155" s="4" t="s">
        <v>1197</v>
      </c>
      <c r="K155" s="9">
        <v>25240</v>
      </c>
      <c r="L155" t="str">
        <f t="shared" si="2"/>
        <v>POLYGON ((-126.75 65.0833333333333, -126.75 65.67, -128.5 65.67, -128.5 65.0833333333333, -126.75 65.0833333333333))</v>
      </c>
    </row>
    <row r="156" spans="1:12" x14ac:dyDescent="0.3">
      <c r="A156" s="25">
        <v>5550382</v>
      </c>
      <c r="B156" s="20" t="s">
        <v>1042</v>
      </c>
      <c r="C156" s="4">
        <v>65.583333333333329</v>
      </c>
      <c r="D156" s="4">
        <v>-130</v>
      </c>
      <c r="E156" s="4">
        <v>65.75</v>
      </c>
      <c r="F156" s="4">
        <v>-129.375</v>
      </c>
      <c r="I156" s="4" t="s">
        <v>1228</v>
      </c>
      <c r="J156" s="4" t="s">
        <v>1197</v>
      </c>
      <c r="K156" s="9">
        <v>25270</v>
      </c>
      <c r="L156" t="str">
        <f t="shared" si="2"/>
        <v>POLYGON ((-129.375 65.5833333333333, -129.375 65.75, -130 65.75, -130 65.5833333333333, -129.375 65.5833333333333))</v>
      </c>
    </row>
    <row r="157" spans="1:12" x14ac:dyDescent="0.3">
      <c r="A157" s="25">
        <v>5550383</v>
      </c>
      <c r="B157" s="20" t="s">
        <v>1043</v>
      </c>
      <c r="C157" s="4">
        <v>65.25</v>
      </c>
      <c r="D157" s="4">
        <v>-128.5</v>
      </c>
      <c r="E157" s="4">
        <v>65.625</v>
      </c>
      <c r="F157" s="4">
        <v>-127.5</v>
      </c>
      <c r="I157" s="4" t="s">
        <v>1228</v>
      </c>
      <c r="J157" s="4" t="s">
        <v>1197</v>
      </c>
      <c r="K157" s="9">
        <v>24326</v>
      </c>
      <c r="L157" t="str">
        <f t="shared" si="2"/>
        <v>POLYGON ((-127.5 65.25, -127.5 65.625, -128.5 65.625, -128.5 65.25, -127.5 65.25))</v>
      </c>
    </row>
    <row r="158" spans="1:12" x14ac:dyDescent="0.3">
      <c r="A158" s="25">
        <v>5550384</v>
      </c>
      <c r="B158" s="20" t="s">
        <v>1041</v>
      </c>
      <c r="C158" s="4">
        <v>65.83</v>
      </c>
      <c r="D158" s="4">
        <v>-133.1875</v>
      </c>
      <c r="E158" s="4">
        <v>66.33</v>
      </c>
      <c r="F158" s="4">
        <v>-132.22</v>
      </c>
      <c r="I158" s="4" t="s">
        <v>1228</v>
      </c>
      <c r="J158" s="4" t="s">
        <v>1197</v>
      </c>
      <c r="K158" s="9">
        <v>27119</v>
      </c>
      <c r="L158" t="str">
        <f t="shared" si="2"/>
        <v>POLYGON ((-132.22 65.83, -132.22 66.33, -133.1875 66.33, -133.1875 65.83, -132.22 65.83))</v>
      </c>
    </row>
    <row r="159" spans="1:12" x14ac:dyDescent="0.3">
      <c r="A159" s="25">
        <v>5550386</v>
      </c>
      <c r="B159" s="20" t="s">
        <v>1042</v>
      </c>
      <c r="C159" s="4" t="s">
        <v>7</v>
      </c>
      <c r="D159" s="4" t="s">
        <v>7</v>
      </c>
      <c r="E159" s="4" t="s">
        <v>7</v>
      </c>
      <c r="F159" s="4" t="s">
        <v>7</v>
      </c>
      <c r="H159" s="4" t="s">
        <v>24</v>
      </c>
      <c r="I159" s="4" t="s">
        <v>1228</v>
      </c>
      <c r="J159" s="4" t="s">
        <v>1197</v>
      </c>
      <c r="K159" s="9">
        <v>25270</v>
      </c>
      <c r="L159" t="str">
        <f t="shared" si="2"/>
        <v>POLYGON ((n/a n/a, n/a n/a, n/a n/a, n/a n/a, n/a n/a))</v>
      </c>
    </row>
    <row r="160" spans="1:12" x14ac:dyDescent="0.3">
      <c r="A160" s="25">
        <v>5550396</v>
      </c>
      <c r="B160" s="20" t="s">
        <v>1039</v>
      </c>
      <c r="C160" s="4">
        <v>60.67</v>
      </c>
      <c r="D160" s="4">
        <v>-122.45</v>
      </c>
      <c r="E160" s="4">
        <v>61</v>
      </c>
      <c r="F160" s="4">
        <v>-122</v>
      </c>
      <c r="I160" s="4" t="s">
        <v>1228</v>
      </c>
      <c r="J160" s="4" t="s">
        <v>1197</v>
      </c>
      <c r="K160" s="9">
        <v>25627</v>
      </c>
      <c r="L160" t="str">
        <f t="shared" si="2"/>
        <v>POLYGON ((-122 60.67, -122 61, -122.45 61, -122.45 60.67, -122 60.67))</v>
      </c>
    </row>
    <row r="161" spans="1:12" x14ac:dyDescent="0.3">
      <c r="A161" s="25">
        <v>5550397</v>
      </c>
      <c r="B161" s="20" t="s">
        <v>1040</v>
      </c>
      <c r="C161" s="4">
        <v>65.5</v>
      </c>
      <c r="D161" s="4">
        <v>-126.83</v>
      </c>
      <c r="E161" s="4">
        <v>66.62</v>
      </c>
      <c r="F161" s="4">
        <v>-125.25</v>
      </c>
      <c r="I161" s="4" t="s">
        <v>1228</v>
      </c>
      <c r="J161" s="4" t="s">
        <v>1197</v>
      </c>
      <c r="K161" s="9">
        <v>23939</v>
      </c>
      <c r="L161" t="str">
        <f t="shared" si="2"/>
        <v>POLYGON ((-125.25 65.5, -125.25 66.62, -126.83 66.62, -126.83 65.5, -125.25 65.5))</v>
      </c>
    </row>
    <row r="162" spans="1:12" x14ac:dyDescent="0.3">
      <c r="A162" s="25">
        <v>5550398</v>
      </c>
      <c r="B162" s="20" t="s">
        <v>1038</v>
      </c>
      <c r="C162" s="4">
        <v>64</v>
      </c>
      <c r="D162" s="4">
        <v>-127.25</v>
      </c>
      <c r="E162" s="4">
        <v>65.3</v>
      </c>
      <c r="F162" s="4">
        <v>-123.75</v>
      </c>
      <c r="I162" s="4" t="s">
        <v>1228</v>
      </c>
      <c r="J162" s="4" t="s">
        <v>1197</v>
      </c>
      <c r="K162" s="9">
        <v>25043</v>
      </c>
      <c r="L162" t="str">
        <f t="shared" si="2"/>
        <v>POLYGON ((-123.75 64, -123.75 65.3, -127.25 65.3, -127.25 64, -123.75 64))</v>
      </c>
    </row>
    <row r="163" spans="1:12" x14ac:dyDescent="0.3">
      <c r="A163" s="25">
        <v>5550401</v>
      </c>
      <c r="B163" s="20" t="s">
        <v>1036</v>
      </c>
      <c r="C163" s="4">
        <v>60</v>
      </c>
      <c r="D163" s="4">
        <v>-117.75</v>
      </c>
      <c r="E163" s="4">
        <v>60.75</v>
      </c>
      <c r="F163" s="4">
        <v>-117</v>
      </c>
      <c r="I163" s="4" t="s">
        <v>1230</v>
      </c>
      <c r="J163" s="4" t="s">
        <v>1197</v>
      </c>
      <c r="K163" s="9">
        <v>22280</v>
      </c>
      <c r="L163" t="str">
        <f t="shared" si="2"/>
        <v>POLYGON ((-117 60, -117 60.75, -117.75 60.75, -117.75 60, -117 60))</v>
      </c>
    </row>
    <row r="164" spans="1:12" x14ac:dyDescent="0.3">
      <c r="A164" s="25">
        <v>5550402</v>
      </c>
      <c r="B164" s="20" t="s">
        <v>1037</v>
      </c>
      <c r="C164" s="4">
        <v>61.25</v>
      </c>
      <c r="D164" s="4">
        <v>-121.5</v>
      </c>
      <c r="E164" s="4">
        <v>63.33</v>
      </c>
      <c r="F164" s="4">
        <v>-115.91666666666667</v>
      </c>
      <c r="I164" s="4" t="s">
        <v>1230</v>
      </c>
      <c r="J164" s="4" t="s">
        <v>1197</v>
      </c>
      <c r="K164" s="9">
        <v>24254</v>
      </c>
      <c r="L164" t="str">
        <f t="shared" si="2"/>
        <v>POLYGON ((-115.916666666667 61.25, -115.916666666667 63.33, -121.5 63.33, -121.5 61.25, -115.916666666667 61.25))</v>
      </c>
    </row>
    <row r="165" spans="1:12" x14ac:dyDescent="0.3">
      <c r="A165" s="25">
        <v>5550403</v>
      </c>
      <c r="B165" s="20" t="s">
        <v>1035</v>
      </c>
      <c r="C165" s="4">
        <v>62</v>
      </c>
      <c r="D165" s="4">
        <v>-127.5</v>
      </c>
      <c r="E165" s="4">
        <v>65.5</v>
      </c>
      <c r="F165" s="4">
        <v>-123</v>
      </c>
      <c r="I165" s="4" t="s">
        <v>1230</v>
      </c>
      <c r="J165" s="4" t="s">
        <v>1197</v>
      </c>
      <c r="K165" s="9">
        <v>26191</v>
      </c>
      <c r="L165" t="str">
        <f t="shared" si="2"/>
        <v>POLYGON ((-123 62, -123 65.5, -127.5 65.5, -127.5 62, -123 62))</v>
      </c>
    </row>
    <row r="166" spans="1:12" x14ac:dyDescent="0.3">
      <c r="A166" s="25">
        <v>5550404</v>
      </c>
      <c r="B166" s="20" t="s">
        <v>1031</v>
      </c>
      <c r="C166" s="4">
        <v>66.83</v>
      </c>
      <c r="D166" s="4">
        <v>-130</v>
      </c>
      <c r="E166" s="4">
        <v>67.5</v>
      </c>
      <c r="F166" s="4">
        <v>-128.25</v>
      </c>
      <c r="I166" s="4" t="s">
        <v>1230</v>
      </c>
      <c r="J166" s="4" t="s">
        <v>1197</v>
      </c>
      <c r="K166" s="9">
        <v>21437</v>
      </c>
      <c r="L166" t="str">
        <f t="shared" si="2"/>
        <v>POLYGON ((-128.25 66.83, -128.25 67.5, -130 67.5, -130 66.83, -128.25 66.83))</v>
      </c>
    </row>
    <row r="167" spans="1:12" x14ac:dyDescent="0.3">
      <c r="A167" s="25">
        <v>5550406</v>
      </c>
      <c r="B167" s="20" t="s">
        <v>1034</v>
      </c>
      <c r="C167" s="4">
        <v>59.875</v>
      </c>
      <c r="D167" s="4">
        <v>-116.33</v>
      </c>
      <c r="E167" s="4">
        <v>60.208333333333336</v>
      </c>
      <c r="F167" s="4">
        <v>-115.83</v>
      </c>
      <c r="I167" s="4" t="s">
        <v>1230</v>
      </c>
      <c r="J167" s="4" t="s">
        <v>1197</v>
      </c>
      <c r="K167" s="9">
        <v>23162</v>
      </c>
      <c r="L167" t="str">
        <f t="shared" si="2"/>
        <v>POLYGON ((-115.83 59.875, -115.83 60.2083333333333, -116.33 60.2083333333333, -116.33 59.875, -115.83 59.875))</v>
      </c>
    </row>
    <row r="168" spans="1:12" x14ac:dyDescent="0.3">
      <c r="A168" s="25">
        <v>5550407</v>
      </c>
      <c r="B168" s="20" t="s">
        <v>1033</v>
      </c>
      <c r="C168" s="4">
        <v>60.67</v>
      </c>
      <c r="D168" s="4">
        <v>-124.25</v>
      </c>
      <c r="E168" s="4">
        <v>61</v>
      </c>
      <c r="F168" s="4">
        <v>-123.45</v>
      </c>
      <c r="I168" s="4" t="s">
        <v>1230</v>
      </c>
      <c r="J168" s="4" t="s">
        <v>1197</v>
      </c>
      <c r="K168" s="9">
        <v>25399</v>
      </c>
      <c r="L168" t="str">
        <f t="shared" si="2"/>
        <v>POLYGON ((-123.45 60.67, -123.45 61, -124.25 61, -124.25 60.67, -123.45 60.67))</v>
      </c>
    </row>
    <row r="169" spans="1:12" x14ac:dyDescent="0.3">
      <c r="A169" s="25">
        <v>5550408</v>
      </c>
      <c r="B169" s="20" t="s">
        <v>1032</v>
      </c>
      <c r="C169" s="4">
        <v>62.75</v>
      </c>
      <c r="D169" s="4">
        <v>-120</v>
      </c>
      <c r="E169" s="4">
        <v>62.916666666666664</v>
      </c>
      <c r="F169" s="4">
        <v>-119.3</v>
      </c>
      <c r="I169" s="4" t="s">
        <v>1230</v>
      </c>
      <c r="J169" s="4" t="s">
        <v>1197</v>
      </c>
      <c r="K169" s="9">
        <v>25627</v>
      </c>
      <c r="L169" t="str">
        <f t="shared" si="2"/>
        <v>POLYGON ((-119.3 62.75, -119.3 62.9166666666667, -120 62.9166666666667, -120 62.75, -119.3 62.75))</v>
      </c>
    </row>
    <row r="170" spans="1:12" x14ac:dyDescent="0.3">
      <c r="A170" s="25">
        <v>5550409</v>
      </c>
      <c r="B170" s="20" t="s">
        <v>1030</v>
      </c>
      <c r="C170" s="4">
        <v>60.5</v>
      </c>
      <c r="D170" s="4">
        <v>-121.25</v>
      </c>
      <c r="E170" s="4">
        <v>60.67</v>
      </c>
      <c r="F170" s="4">
        <v>-121</v>
      </c>
      <c r="H170" s="4"/>
      <c r="I170" s="4" t="s">
        <v>1230</v>
      </c>
      <c r="J170" s="4" t="s">
        <v>1197</v>
      </c>
      <c r="K170" s="9">
        <v>23355</v>
      </c>
      <c r="L170" t="str">
        <f t="shared" si="2"/>
        <v>POLYGON ((-121 60.5, -121 60.67, -121.25 60.67, -121.25 60.5, -121 60.5))</v>
      </c>
    </row>
    <row r="171" spans="1:12" x14ac:dyDescent="0.3">
      <c r="A171" s="25">
        <v>5550409</v>
      </c>
      <c r="B171" s="20" t="s">
        <v>1017</v>
      </c>
      <c r="C171" s="4">
        <v>60.916666666666664</v>
      </c>
      <c r="D171" s="4">
        <v>-123.25</v>
      </c>
      <c r="E171" s="4">
        <v>61.25</v>
      </c>
      <c r="F171" s="4">
        <v>-122.58333333333333</v>
      </c>
      <c r="I171" s="4" t="s">
        <v>1230</v>
      </c>
      <c r="J171" s="4" t="s">
        <v>1197</v>
      </c>
      <c r="K171" s="9">
        <v>23355</v>
      </c>
      <c r="L171" t="str">
        <f t="shared" si="2"/>
        <v>POLYGON ((-122.583333333333 60.9166666666667, -122.583333333333 61.25, -123.25 61.25, -123.25 60.9166666666667, -122.583333333333 60.9166666666667))</v>
      </c>
    </row>
    <row r="172" spans="1:12" x14ac:dyDescent="0.3">
      <c r="A172" s="25">
        <v>5550410</v>
      </c>
      <c r="B172" s="20" t="s">
        <v>1027</v>
      </c>
      <c r="C172" s="4">
        <v>60</v>
      </c>
      <c r="D172" s="4">
        <v>-123.25</v>
      </c>
      <c r="E172" s="4">
        <v>62</v>
      </c>
      <c r="F172" s="4">
        <v>-120</v>
      </c>
      <c r="I172" s="4" t="s">
        <v>1230</v>
      </c>
      <c r="J172" s="4" t="s">
        <v>1197</v>
      </c>
      <c r="K172" s="9">
        <v>24745</v>
      </c>
      <c r="L172" t="str">
        <f t="shared" si="2"/>
        <v>POLYGON ((-120 60, -120 62, -123.25 62, -123.25 60, -120 60))</v>
      </c>
    </row>
    <row r="173" spans="1:12" x14ac:dyDescent="0.3">
      <c r="A173" s="25">
        <v>5550411</v>
      </c>
      <c r="B173" s="20" t="s">
        <v>1029</v>
      </c>
      <c r="C173" s="4" t="s">
        <v>7</v>
      </c>
      <c r="D173" s="4" t="s">
        <v>7</v>
      </c>
      <c r="E173" s="4" t="s">
        <v>7</v>
      </c>
      <c r="F173" s="4" t="s">
        <v>7</v>
      </c>
      <c r="H173" s="4" t="s">
        <v>24</v>
      </c>
      <c r="I173" s="4" t="s">
        <v>1230</v>
      </c>
      <c r="J173" s="4" t="s">
        <v>1197</v>
      </c>
      <c r="K173" s="9">
        <v>24854</v>
      </c>
      <c r="L173" t="str">
        <f t="shared" si="2"/>
        <v>POLYGON ((n/a n/a, n/a n/a, n/a n/a, n/a n/a, n/a n/a))</v>
      </c>
    </row>
    <row r="174" spans="1:12" x14ac:dyDescent="0.3">
      <c r="A174" s="25">
        <v>5550412</v>
      </c>
      <c r="B174" s="20" t="s">
        <v>1028</v>
      </c>
      <c r="C174" s="4">
        <v>61.466666666666669</v>
      </c>
      <c r="D174" s="4">
        <v>-119.26666666666667</v>
      </c>
      <c r="E174" s="4">
        <v>61.75</v>
      </c>
      <c r="F174" s="4">
        <v>-118.91666666666667</v>
      </c>
      <c r="I174" s="4" t="s">
        <v>1230</v>
      </c>
      <c r="J174" s="4" t="s">
        <v>1197</v>
      </c>
      <c r="K174" s="9">
        <v>25620</v>
      </c>
      <c r="L174" t="str">
        <f t="shared" si="2"/>
        <v>POLYGON ((-118.916666666667 61.4666666666667, -118.916666666667 61.75, -119.266666666667 61.75, -119.266666666667 61.4666666666667, -118.916666666667 61.4666666666667))</v>
      </c>
    </row>
    <row r="175" spans="1:12" x14ac:dyDescent="0.3">
      <c r="A175" s="25">
        <v>5550413</v>
      </c>
      <c r="B175" s="20" t="s">
        <v>966</v>
      </c>
      <c r="C175" s="4">
        <v>63.17</v>
      </c>
      <c r="D175" s="4">
        <v>-124.25</v>
      </c>
      <c r="E175" s="4">
        <v>63.67</v>
      </c>
      <c r="F175" s="4">
        <v>-123.75</v>
      </c>
      <c r="I175" s="4" t="s">
        <v>1230</v>
      </c>
      <c r="J175" s="4" t="s">
        <v>1197</v>
      </c>
      <c r="K175" s="9">
        <v>26035</v>
      </c>
      <c r="L175" t="str">
        <f t="shared" si="2"/>
        <v>POLYGON ((-123.75 63.17, -123.75 63.67, -124.25 63.67, -124.25 63.17, -123.75 63.17))</v>
      </c>
    </row>
    <row r="176" spans="1:12" x14ac:dyDescent="0.3">
      <c r="A176" s="25">
        <v>5550414</v>
      </c>
      <c r="B176" s="20" t="s">
        <v>1026</v>
      </c>
      <c r="C176" s="4">
        <v>63.5</v>
      </c>
      <c r="D176" s="4">
        <v>-124.5</v>
      </c>
      <c r="E176" s="4">
        <v>64.25</v>
      </c>
      <c r="F176" s="4">
        <v>-124</v>
      </c>
      <c r="H176" s="7" t="s">
        <v>52</v>
      </c>
      <c r="I176" s="4" t="s">
        <v>1230</v>
      </c>
      <c r="J176" s="4" t="s">
        <v>1197</v>
      </c>
      <c r="K176" s="9">
        <v>26393</v>
      </c>
      <c r="L176" t="str">
        <f t="shared" si="2"/>
        <v>POLYGON ((-124 63.5, -124 64.25, -124.5 64.25, -124.5 63.5, -124 63.5))</v>
      </c>
    </row>
    <row r="177" spans="1:12" x14ac:dyDescent="0.3">
      <c r="A177" s="25">
        <v>5550415</v>
      </c>
      <c r="B177" s="20" t="s">
        <v>1025</v>
      </c>
      <c r="C177" s="4">
        <v>65</v>
      </c>
      <c r="D177" s="4">
        <v>-127</v>
      </c>
      <c r="E177" s="4">
        <v>65.433333333333337</v>
      </c>
      <c r="F177" s="4">
        <v>-126</v>
      </c>
      <c r="I177" s="4" t="s">
        <v>1230</v>
      </c>
      <c r="J177" s="4" t="s">
        <v>1197</v>
      </c>
      <c r="K177" s="9">
        <v>24181</v>
      </c>
      <c r="L177" t="str">
        <f t="shared" si="2"/>
        <v>POLYGON ((-126 65, -126 65.4333333333333, -127 65.4333333333333, -127 65, -126 65))</v>
      </c>
    </row>
    <row r="178" spans="1:12" x14ac:dyDescent="0.3">
      <c r="A178" s="25">
        <v>5550416</v>
      </c>
      <c r="B178" s="20" t="s">
        <v>1023</v>
      </c>
      <c r="C178" s="4">
        <v>64.983333333333334</v>
      </c>
      <c r="D178" s="4">
        <v>-127</v>
      </c>
      <c r="E178" s="4">
        <v>65.33</v>
      </c>
      <c r="F178" s="4">
        <v>-126.09375</v>
      </c>
      <c r="I178" s="4" t="s">
        <v>1230</v>
      </c>
      <c r="J178" s="4" t="s">
        <v>1197</v>
      </c>
      <c r="K178" s="9">
        <v>25247</v>
      </c>
      <c r="L178" t="str">
        <f t="shared" si="2"/>
        <v>POLYGON ((-126.09375 64.9833333333333, -126.09375 65.33, -127 65.33, -127 64.9833333333333, -126.09375 64.9833333333333))</v>
      </c>
    </row>
    <row r="179" spans="1:12" x14ac:dyDescent="0.3">
      <c r="A179" s="25">
        <v>5550417</v>
      </c>
      <c r="B179" s="20" t="s">
        <v>1018</v>
      </c>
      <c r="C179" s="4">
        <v>65.083333333333329</v>
      </c>
      <c r="D179" s="4">
        <v>-126.75</v>
      </c>
      <c r="E179" s="4">
        <v>65.33</v>
      </c>
      <c r="F179" s="4">
        <v>-126</v>
      </c>
      <c r="I179" s="4" t="s">
        <v>1230</v>
      </c>
      <c r="J179" s="4" t="s">
        <v>1197</v>
      </c>
      <c r="K179" s="9">
        <v>25699</v>
      </c>
      <c r="L179" t="str">
        <f t="shared" si="2"/>
        <v>POLYGON ((-126 65.0833333333333, -126 65.33, -126.75 65.33, -126.75 65.0833333333333, -126 65.0833333333333))</v>
      </c>
    </row>
    <row r="180" spans="1:12" x14ac:dyDescent="0.3">
      <c r="A180" s="25">
        <v>5550418</v>
      </c>
      <c r="B180" s="20" t="s">
        <v>1022</v>
      </c>
      <c r="C180" s="4">
        <v>63.83</v>
      </c>
      <c r="D180" s="4">
        <v>-124.5</v>
      </c>
      <c r="E180" s="4">
        <v>64</v>
      </c>
      <c r="F180" s="4">
        <v>-124.25</v>
      </c>
      <c r="I180" s="4" t="s">
        <v>1230</v>
      </c>
      <c r="J180" s="4" t="s">
        <v>1197</v>
      </c>
      <c r="K180" s="9">
        <v>25880</v>
      </c>
      <c r="L180" t="str">
        <f t="shared" si="2"/>
        <v>POLYGON ((-124.25 63.83, -124.25 64, -124.5 64, -124.5 63.83, -124.25 63.83))</v>
      </c>
    </row>
    <row r="181" spans="1:12" x14ac:dyDescent="0.3">
      <c r="A181" s="25">
        <v>5550418</v>
      </c>
      <c r="B181" s="20" t="s">
        <v>1021</v>
      </c>
      <c r="C181" s="4">
        <v>64.083333333333329</v>
      </c>
      <c r="D181" s="4">
        <v>-125.25</v>
      </c>
      <c r="E181" s="4">
        <v>64.17</v>
      </c>
      <c r="F181" s="4">
        <v>-124.75</v>
      </c>
      <c r="I181" s="4" t="s">
        <v>1230</v>
      </c>
      <c r="J181" s="4" t="s">
        <v>1197</v>
      </c>
      <c r="K181" s="9">
        <v>25880</v>
      </c>
      <c r="L181" t="str">
        <f t="shared" si="2"/>
        <v>POLYGON ((-124.75 64.0833333333333, -124.75 64.17, -125.25 64.17, -125.25 64.0833333333333, -124.75 64.0833333333333))</v>
      </c>
    </row>
    <row r="182" spans="1:12" x14ac:dyDescent="0.3">
      <c r="A182" s="25">
        <v>5550419</v>
      </c>
      <c r="B182" s="20" t="s">
        <v>1024</v>
      </c>
      <c r="C182" s="4">
        <v>64.17</v>
      </c>
      <c r="D182" s="4">
        <v>-124.75</v>
      </c>
      <c r="E182" s="4">
        <v>64.67</v>
      </c>
      <c r="F182" s="4">
        <v>-124.375</v>
      </c>
      <c r="I182" s="4" t="s">
        <v>1230</v>
      </c>
      <c r="J182" s="4" t="s">
        <v>1197</v>
      </c>
      <c r="K182" s="9">
        <v>26049</v>
      </c>
      <c r="L182" t="str">
        <f t="shared" si="2"/>
        <v>POLYGON ((-124.375 64.17, -124.375 64.67, -124.75 64.67, -124.75 64.17, -124.375 64.17))</v>
      </c>
    </row>
    <row r="183" spans="1:12" x14ac:dyDescent="0.3">
      <c r="A183" s="25">
        <v>5550420</v>
      </c>
      <c r="B183" s="20" t="s">
        <v>1023</v>
      </c>
      <c r="C183" s="4">
        <v>65.083333333333329</v>
      </c>
      <c r="D183" s="4">
        <v>-126.45</v>
      </c>
      <c r="E183" s="4">
        <v>65.33</v>
      </c>
      <c r="F183" s="4">
        <v>-126</v>
      </c>
      <c r="I183" s="4" t="s">
        <v>1230</v>
      </c>
      <c r="J183" s="4" t="s">
        <v>1197</v>
      </c>
      <c r="K183" s="9">
        <v>26335</v>
      </c>
      <c r="L183" t="str">
        <f t="shared" si="2"/>
        <v>POLYGON ((-126 65.0833333333333, -126 65.33, -126.45 65.33, -126.45 65.0833333333333, -126 65.0833333333333))</v>
      </c>
    </row>
    <row r="184" spans="1:12" x14ac:dyDescent="0.3">
      <c r="A184" s="25">
        <v>5550421</v>
      </c>
      <c r="B184" s="20" t="s">
        <v>1020</v>
      </c>
      <c r="C184" s="4">
        <v>65.17</v>
      </c>
      <c r="D184" s="4">
        <v>-127</v>
      </c>
      <c r="E184" s="4">
        <v>65.400000000000006</v>
      </c>
      <c r="F184" s="4">
        <v>-126.25</v>
      </c>
      <c r="I184" s="4" t="s">
        <v>1230</v>
      </c>
      <c r="J184" s="4" t="s">
        <v>1197</v>
      </c>
      <c r="K184" s="9">
        <v>29312</v>
      </c>
      <c r="L184" t="str">
        <f t="shared" si="2"/>
        <v>POLYGON ((-126.25 65.17, -126.25 65.4, -127 65.4, -127 65.17, -126.25 65.17))</v>
      </c>
    </row>
    <row r="185" spans="1:12" x14ac:dyDescent="0.3">
      <c r="A185" s="25">
        <v>5550422</v>
      </c>
      <c r="B185" s="20" t="s">
        <v>875</v>
      </c>
      <c r="C185" s="4">
        <v>66.17</v>
      </c>
      <c r="D185" s="4">
        <v>-132.5</v>
      </c>
      <c r="E185" s="4">
        <v>67.17</v>
      </c>
      <c r="F185" s="4">
        <v>-129.41666666666666</v>
      </c>
      <c r="H185" s="7" t="s">
        <v>52</v>
      </c>
      <c r="I185" s="4" t="s">
        <v>1230</v>
      </c>
      <c r="J185" s="4" t="s">
        <v>1197</v>
      </c>
      <c r="K185" s="9">
        <v>26401</v>
      </c>
      <c r="L185" t="str">
        <f t="shared" si="2"/>
        <v>POLYGON ((-129.416666666667 66.17, -129.416666666667 67.17, -132.5 67.17, -132.5 66.17, -129.416666666667 66.17))</v>
      </c>
    </row>
    <row r="186" spans="1:12" x14ac:dyDescent="0.3">
      <c r="A186" s="25">
        <v>5550423</v>
      </c>
      <c r="B186" s="20" t="s">
        <v>750</v>
      </c>
      <c r="C186" s="4">
        <v>67.17</v>
      </c>
      <c r="D186" s="4">
        <v>-133</v>
      </c>
      <c r="E186" s="4">
        <v>67.516666666666666</v>
      </c>
      <c r="F186" s="4">
        <v>-132</v>
      </c>
      <c r="H186" s="7" t="s">
        <v>52</v>
      </c>
      <c r="I186" s="4" t="s">
        <v>1230</v>
      </c>
      <c r="J186" s="4" t="s">
        <v>1197</v>
      </c>
      <c r="K186" s="9">
        <v>26770</v>
      </c>
      <c r="L186" t="str">
        <f t="shared" si="2"/>
        <v>POLYGON ((-132 67.17, -132 67.5166666666667, -133 67.5166666666667, -133 67.17, -132 67.17))</v>
      </c>
    </row>
    <row r="187" spans="1:12" x14ac:dyDescent="0.3">
      <c r="A187" s="25">
        <v>5550424</v>
      </c>
      <c r="B187" s="20" t="s">
        <v>1018</v>
      </c>
      <c r="C187" s="4">
        <v>65.17</v>
      </c>
      <c r="D187" s="4">
        <v>-126.69861111111112</v>
      </c>
      <c r="E187" s="4">
        <v>65.24166666666666</v>
      </c>
      <c r="F187" s="4">
        <v>-126.45</v>
      </c>
      <c r="H187" s="7" t="s">
        <v>52</v>
      </c>
      <c r="I187" s="4" t="s">
        <v>1230</v>
      </c>
      <c r="J187" s="4" t="s">
        <v>1197</v>
      </c>
      <c r="K187" s="9">
        <v>26762</v>
      </c>
      <c r="L187" t="str">
        <f t="shared" si="2"/>
        <v>POLYGON ((-126.45 65.17, -126.45 65.2416666666667, -126.698611111111 65.2416666666667, -126.698611111111 65.17, -126.45 65.17))</v>
      </c>
    </row>
    <row r="188" spans="1:12" x14ac:dyDescent="0.3">
      <c r="A188" s="25">
        <v>5550425</v>
      </c>
      <c r="B188" s="20" t="s">
        <v>1019</v>
      </c>
      <c r="C188" s="4">
        <v>67.209999999999994</v>
      </c>
      <c r="D188" s="4">
        <v>-132.63999999999999</v>
      </c>
      <c r="E188" s="4">
        <v>67.510000000000005</v>
      </c>
      <c r="F188" s="4">
        <v>-131.76</v>
      </c>
      <c r="I188" s="4" t="s">
        <v>1230</v>
      </c>
      <c r="J188" s="4" t="s">
        <v>1197</v>
      </c>
      <c r="K188" s="9">
        <v>27119</v>
      </c>
      <c r="L188" t="str">
        <f t="shared" si="2"/>
        <v>POLYGON ((-131.76 67.21, -131.76 67.51, -132.64 67.51, -132.64 67.21, -131.76 67.21))</v>
      </c>
    </row>
    <row r="189" spans="1:12" x14ac:dyDescent="0.3">
      <c r="A189" s="25">
        <v>5550426</v>
      </c>
      <c r="B189" s="20" t="s">
        <v>1017</v>
      </c>
      <c r="C189" s="4">
        <v>60.95</v>
      </c>
      <c r="D189" s="4">
        <v>-123.08333333333333</v>
      </c>
      <c r="E189" s="4">
        <v>61.25</v>
      </c>
      <c r="F189" s="4">
        <v>-122.67</v>
      </c>
      <c r="I189" s="4" t="s">
        <v>1230</v>
      </c>
      <c r="J189" s="4" t="s">
        <v>1197</v>
      </c>
      <c r="K189" s="9">
        <v>23355</v>
      </c>
      <c r="L189" t="str">
        <f t="shared" si="2"/>
        <v>POLYGON ((-122.67 60.95, -122.67 61.25, -123.083333333333 61.25, -123.083333333333 60.95, -122.67 60.95))</v>
      </c>
    </row>
    <row r="190" spans="1:12" x14ac:dyDescent="0.3">
      <c r="A190" s="25">
        <v>5550427</v>
      </c>
      <c r="B190" s="20" t="s">
        <v>1015</v>
      </c>
      <c r="C190" s="4">
        <v>62.17</v>
      </c>
      <c r="D190" s="4">
        <v>-120</v>
      </c>
      <c r="E190" s="4">
        <v>63.083333333333336</v>
      </c>
      <c r="F190" s="4">
        <v>-117.25</v>
      </c>
      <c r="H190" s="7" t="s">
        <v>984</v>
      </c>
      <c r="I190" s="4" t="s">
        <v>1230</v>
      </c>
      <c r="J190" s="4" t="s">
        <v>1197</v>
      </c>
      <c r="K190" s="9">
        <v>25822</v>
      </c>
      <c r="L190" t="str">
        <f t="shared" si="2"/>
        <v>POLYGON ((-117.25 62.17, -117.25 63.0833333333333, -120 63.0833333333333, -120 62.17, -117.25 62.17))</v>
      </c>
    </row>
    <row r="191" spans="1:12" x14ac:dyDescent="0.3">
      <c r="A191" s="25">
        <v>5550428</v>
      </c>
      <c r="B191" s="20" t="s">
        <v>1016</v>
      </c>
      <c r="C191" s="4" t="s">
        <v>7</v>
      </c>
      <c r="D191" s="4" t="s">
        <v>7</v>
      </c>
      <c r="E191" s="4" t="s">
        <v>7</v>
      </c>
      <c r="F191" s="4" t="s">
        <v>7</v>
      </c>
      <c r="H191" s="4" t="s">
        <v>86</v>
      </c>
      <c r="I191" s="4" t="s">
        <v>1230</v>
      </c>
      <c r="J191" s="4" t="s">
        <v>1197</v>
      </c>
      <c r="K191" s="9">
        <v>21794</v>
      </c>
      <c r="L191" t="str">
        <f t="shared" si="2"/>
        <v>POLYGON ((n/a n/a, n/a n/a, n/a n/a, n/a n/a, n/a n/a))</v>
      </c>
    </row>
    <row r="192" spans="1:12" x14ac:dyDescent="0.3">
      <c r="A192" s="25">
        <v>5550431</v>
      </c>
      <c r="B192" s="20" t="s">
        <v>1014</v>
      </c>
      <c r="C192" s="4">
        <v>60.17</v>
      </c>
      <c r="D192" s="4">
        <v>-118.5</v>
      </c>
      <c r="E192" s="4">
        <v>60.33</v>
      </c>
      <c r="F192" s="4">
        <v>-118</v>
      </c>
      <c r="I192" s="4" t="s">
        <v>1233</v>
      </c>
      <c r="J192" s="4" t="s">
        <v>1197</v>
      </c>
      <c r="K192" s="9">
        <v>23806</v>
      </c>
      <c r="L192" t="str">
        <f t="shared" si="2"/>
        <v>POLYGON ((-118 60.17, -118 60.33, -118.5 60.33, -118.5 60.17, -118 60.17))</v>
      </c>
    </row>
    <row r="193" spans="1:12" x14ac:dyDescent="0.3">
      <c r="A193" s="25">
        <v>5550437</v>
      </c>
      <c r="B193" s="20" t="s">
        <v>1013</v>
      </c>
      <c r="C193" s="4">
        <v>61.17</v>
      </c>
      <c r="D193" s="4">
        <v>-120.75</v>
      </c>
      <c r="E193" s="4">
        <v>62</v>
      </c>
      <c r="F193" s="4">
        <v>-119</v>
      </c>
      <c r="H193" s="7" t="s">
        <v>52</v>
      </c>
      <c r="I193" s="4" t="s">
        <v>1233</v>
      </c>
      <c r="J193" s="4" t="s">
        <v>1197</v>
      </c>
      <c r="K193" s="9">
        <v>25228</v>
      </c>
      <c r="L193" t="str">
        <f t="shared" si="2"/>
        <v>POLYGON ((-119 61.17, -119 62, -120.75 62, -120.75 61.17, -119 61.17))</v>
      </c>
    </row>
    <row r="194" spans="1:12" x14ac:dyDescent="0.3">
      <c r="A194" s="25">
        <v>5550438</v>
      </c>
      <c r="B194" s="20" t="s">
        <v>1011</v>
      </c>
      <c r="C194" s="4">
        <v>61.17</v>
      </c>
      <c r="D194" s="4">
        <v>-120.75</v>
      </c>
      <c r="E194" s="4">
        <v>61.67</v>
      </c>
      <c r="F194" s="4">
        <v>-120</v>
      </c>
      <c r="H194" s="7" t="s">
        <v>52</v>
      </c>
      <c r="I194" s="4" t="s">
        <v>1233</v>
      </c>
      <c r="J194" s="4" t="s">
        <v>1197</v>
      </c>
      <c r="K194" s="9">
        <v>24958</v>
      </c>
      <c r="L194" t="str">
        <f t="shared" ref="L194:L257" si="3">"POLYGON (("&amp;F194&amp;" "&amp;C194&amp;", "&amp;F194&amp;" "&amp;E194&amp;", "&amp;D194&amp;" "&amp;E194&amp;", "&amp;D194&amp;" "&amp;C194&amp;", "&amp;F194&amp;" "&amp;C194&amp;"))"</f>
        <v>POLYGON ((-120 61.17, -120 61.67, -120.75 61.67, -120.75 61.17, -120 61.17))</v>
      </c>
    </row>
    <row r="195" spans="1:12" x14ac:dyDescent="0.3">
      <c r="A195" s="25">
        <v>5550452</v>
      </c>
      <c r="B195" s="20" t="s">
        <v>1012</v>
      </c>
      <c r="C195" s="4">
        <v>60.83</v>
      </c>
      <c r="D195" s="4">
        <v>-118</v>
      </c>
      <c r="E195" s="4">
        <v>61.33</v>
      </c>
      <c r="F195" s="4">
        <v>-117</v>
      </c>
      <c r="H195" s="7" t="s">
        <v>52</v>
      </c>
      <c r="I195" s="4" t="s">
        <v>1236</v>
      </c>
      <c r="J195" s="4" t="s">
        <v>1197</v>
      </c>
      <c r="K195" s="9">
        <v>25269</v>
      </c>
      <c r="L195" t="str">
        <f t="shared" si="3"/>
        <v>POLYGON ((-117 60.83, -117 61.33, -118 61.33, -118 60.83, -117 60.83))</v>
      </c>
    </row>
    <row r="196" spans="1:12" x14ac:dyDescent="0.3">
      <c r="A196" s="25">
        <v>5550453</v>
      </c>
      <c r="B196" s="20" t="s">
        <v>1010</v>
      </c>
      <c r="C196" s="4">
        <v>61</v>
      </c>
      <c r="D196" s="4">
        <v>-118</v>
      </c>
      <c r="E196" s="4">
        <v>61.25</v>
      </c>
      <c r="F196" s="4">
        <v>-117.25</v>
      </c>
      <c r="I196" s="4" t="s">
        <v>1236</v>
      </c>
      <c r="J196" s="4" t="s">
        <v>1197</v>
      </c>
      <c r="K196" s="9">
        <v>25269</v>
      </c>
      <c r="L196" t="str">
        <f t="shared" si="3"/>
        <v>POLYGON ((-117.25 61, -117.25 61.25, -118 61.25, -118 61, -117.25 61))</v>
      </c>
    </row>
    <row r="197" spans="1:12" x14ac:dyDescent="0.3">
      <c r="A197" s="25">
        <v>5550454</v>
      </c>
      <c r="B197" s="20" t="s">
        <v>1009</v>
      </c>
      <c r="C197" s="4">
        <v>62.17</v>
      </c>
      <c r="D197" s="4">
        <v>-121.75</v>
      </c>
      <c r="E197" s="4">
        <v>62.67</v>
      </c>
      <c r="F197" s="4">
        <v>-121.25</v>
      </c>
      <c r="H197" s="7" t="s">
        <v>1184</v>
      </c>
      <c r="I197" s="4" t="s">
        <v>1236</v>
      </c>
      <c r="J197" s="4" t="s">
        <v>1197</v>
      </c>
      <c r="K197" s="9">
        <v>25659</v>
      </c>
      <c r="L197" t="str">
        <f t="shared" si="3"/>
        <v>POLYGON ((-121.25 62.17, -121.25 62.67, -121.75 62.67, -121.75 62.17, -121.25 62.17))</v>
      </c>
    </row>
    <row r="198" spans="1:12" x14ac:dyDescent="0.3">
      <c r="A198" s="25">
        <v>5550455</v>
      </c>
      <c r="B198" s="20" t="s">
        <v>1008</v>
      </c>
      <c r="C198" s="4">
        <v>61.75</v>
      </c>
      <c r="D198" s="4">
        <v>-120.125</v>
      </c>
      <c r="E198" s="4">
        <v>62.416666666666664</v>
      </c>
      <c r="F198" s="4">
        <v>-119.08333333333333</v>
      </c>
      <c r="I198" s="4" t="s">
        <v>1236</v>
      </c>
      <c r="J198" s="4" t="s">
        <v>1197</v>
      </c>
      <c r="K198" s="9">
        <v>24419</v>
      </c>
      <c r="L198" t="str">
        <f t="shared" si="3"/>
        <v>POLYGON ((-119.083333333333 61.75, -119.083333333333 62.4166666666667, -120.125 62.4166666666667, -120.125 61.75, -119.083333333333 61.75))</v>
      </c>
    </row>
    <row r="199" spans="1:12" x14ac:dyDescent="0.3">
      <c r="A199" s="25">
        <v>5550466</v>
      </c>
      <c r="B199" s="20" t="s">
        <v>1007</v>
      </c>
      <c r="C199" s="4">
        <v>59</v>
      </c>
      <c r="D199" s="4">
        <v>-124</v>
      </c>
      <c r="E199" s="4">
        <v>62</v>
      </c>
      <c r="F199" s="4">
        <v>-113</v>
      </c>
      <c r="I199" s="4" t="s">
        <v>1237</v>
      </c>
      <c r="J199" s="4" t="s">
        <v>1197</v>
      </c>
      <c r="K199" s="9">
        <v>21431</v>
      </c>
      <c r="L199" t="str">
        <f t="shared" si="3"/>
        <v>POLYGON ((-113 59, -113 62, -124 62, -124 59, -113 59))</v>
      </c>
    </row>
    <row r="200" spans="1:12" x14ac:dyDescent="0.3">
      <c r="A200" s="25">
        <v>5550467</v>
      </c>
      <c r="B200" s="20" t="s">
        <v>1006</v>
      </c>
      <c r="C200" s="4">
        <v>59</v>
      </c>
      <c r="D200" s="4">
        <v>-126</v>
      </c>
      <c r="E200" s="4">
        <v>60.5</v>
      </c>
      <c r="F200" s="4">
        <v>-123</v>
      </c>
      <c r="I200" s="4" t="s">
        <v>1237</v>
      </c>
      <c r="J200" s="4" t="s">
        <v>1197</v>
      </c>
      <c r="K200" s="9">
        <v>21798</v>
      </c>
      <c r="L200" t="str">
        <f t="shared" si="3"/>
        <v>POLYGON ((-123 59, -123 60.5, -126 60.5, -126 59, -123 59))</v>
      </c>
    </row>
    <row r="201" spans="1:12" x14ac:dyDescent="0.3">
      <c r="A201" s="25">
        <v>5550468</v>
      </c>
      <c r="B201" s="20" t="s">
        <v>1005</v>
      </c>
      <c r="C201" s="4">
        <v>63</v>
      </c>
      <c r="D201" s="4">
        <v>-127</v>
      </c>
      <c r="E201" s="4">
        <v>65</v>
      </c>
      <c r="F201" s="4">
        <v>-123</v>
      </c>
      <c r="I201" s="4" t="s">
        <v>1237</v>
      </c>
      <c r="J201" s="4" t="s">
        <v>1197</v>
      </c>
      <c r="K201" s="9">
        <v>22493</v>
      </c>
      <c r="L201" t="str">
        <f t="shared" si="3"/>
        <v>POLYGON ((-123 63, -123 65, -127 65, -127 63, -123 63))</v>
      </c>
    </row>
    <row r="202" spans="1:12" x14ac:dyDescent="0.3">
      <c r="A202" s="25">
        <v>5550469</v>
      </c>
      <c r="B202" s="20" t="s">
        <v>997</v>
      </c>
      <c r="C202" s="4">
        <v>65.17</v>
      </c>
      <c r="D202" s="4">
        <v>-128</v>
      </c>
      <c r="E202" s="4">
        <v>68</v>
      </c>
      <c r="F202" s="4">
        <v>-123.75</v>
      </c>
      <c r="I202" s="4" t="s">
        <v>1237</v>
      </c>
      <c r="J202" s="4" t="s">
        <v>1197</v>
      </c>
      <c r="K202" s="9">
        <v>27254</v>
      </c>
      <c r="L202" t="str">
        <f t="shared" si="3"/>
        <v>POLYGON ((-123.75 65.17, -123.75 68, -128 68, -128 65.17, -123.75 65.17))</v>
      </c>
    </row>
    <row r="203" spans="1:12" x14ac:dyDescent="0.3">
      <c r="A203" s="25">
        <v>5550474</v>
      </c>
      <c r="B203" s="20" t="s">
        <v>1004</v>
      </c>
      <c r="C203" s="4">
        <v>60.67</v>
      </c>
      <c r="D203" s="4">
        <v>-121.08333333333333</v>
      </c>
      <c r="E203" s="4">
        <v>60.83</v>
      </c>
      <c r="F203" s="4">
        <v>-120.25</v>
      </c>
      <c r="H203" s="7" t="s">
        <v>52</v>
      </c>
      <c r="I203" s="4" t="s">
        <v>1237</v>
      </c>
      <c r="J203" s="4" t="s">
        <v>1197</v>
      </c>
      <c r="K203" s="9">
        <v>23079</v>
      </c>
      <c r="L203" t="str">
        <f t="shared" si="3"/>
        <v>POLYGON ((-120.25 60.67, -120.25 60.83, -121.083333333333 60.83, -121.083333333333 60.67, -120.25 60.67))</v>
      </c>
    </row>
    <row r="204" spans="1:12" x14ac:dyDescent="0.3">
      <c r="A204" s="25">
        <v>5550475</v>
      </c>
      <c r="B204" s="20" t="s">
        <v>1003</v>
      </c>
      <c r="C204" s="4">
        <v>60</v>
      </c>
      <c r="D204" s="4">
        <v>-121.25</v>
      </c>
      <c r="E204" s="4">
        <v>60.67</v>
      </c>
      <c r="F204" s="4">
        <v>-120</v>
      </c>
      <c r="I204" s="4" t="s">
        <v>1237</v>
      </c>
      <c r="J204" s="4" t="s">
        <v>1197</v>
      </c>
      <c r="K204" s="9">
        <v>23838</v>
      </c>
      <c r="L204" t="str">
        <f t="shared" si="3"/>
        <v>POLYGON ((-120 60, -120 60.67, -121.25 60.67, -121.25 60, -120 60))</v>
      </c>
    </row>
    <row r="205" spans="1:12" x14ac:dyDescent="0.3">
      <c r="A205" s="25">
        <v>5550476</v>
      </c>
      <c r="B205" s="20" t="s">
        <v>925</v>
      </c>
      <c r="C205" s="4">
        <v>60.67</v>
      </c>
      <c r="D205" s="4">
        <v>-120.75</v>
      </c>
      <c r="E205" s="4">
        <v>61</v>
      </c>
      <c r="F205" s="4">
        <v>-120</v>
      </c>
      <c r="H205" s="7" t="s">
        <v>52</v>
      </c>
      <c r="I205" s="4" t="s">
        <v>1237</v>
      </c>
      <c r="J205" s="4" t="s">
        <v>1197</v>
      </c>
      <c r="K205" s="9">
        <v>24197</v>
      </c>
      <c r="L205" t="str">
        <f t="shared" si="3"/>
        <v>POLYGON ((-120 60.67, -120 61, -120.75 61, -120.75 60.67, -120 60.67))</v>
      </c>
    </row>
    <row r="206" spans="1:12" x14ac:dyDescent="0.3">
      <c r="A206" s="25">
        <v>5550477</v>
      </c>
      <c r="B206" s="20" t="s">
        <v>925</v>
      </c>
      <c r="C206" s="4">
        <v>60.67</v>
      </c>
      <c r="D206" s="4">
        <v>-120.75</v>
      </c>
      <c r="E206" s="4">
        <v>61</v>
      </c>
      <c r="F206" s="4">
        <v>-120</v>
      </c>
      <c r="H206" s="7" t="s">
        <v>52</v>
      </c>
      <c r="I206" s="4" t="s">
        <v>1237</v>
      </c>
      <c r="J206" s="4" t="s">
        <v>1197</v>
      </c>
      <c r="K206" s="9">
        <v>24197</v>
      </c>
      <c r="L206" t="str">
        <f t="shared" si="3"/>
        <v>POLYGON ((-120 60.67, -120 61, -120.75 61, -120.75 60.67, -120 60.67))</v>
      </c>
    </row>
    <row r="207" spans="1:12" x14ac:dyDescent="0.3">
      <c r="A207" s="25">
        <v>5550478</v>
      </c>
      <c r="B207" s="20" t="s">
        <v>1002</v>
      </c>
      <c r="C207" s="4">
        <v>60.33</v>
      </c>
      <c r="D207" s="4">
        <v>-117.75</v>
      </c>
      <c r="E207" s="4">
        <v>60.5</v>
      </c>
      <c r="F207" s="4">
        <v>-117.5</v>
      </c>
      <c r="I207" s="4" t="s">
        <v>1237</v>
      </c>
      <c r="J207" s="4" t="s">
        <v>1197</v>
      </c>
      <c r="K207" s="9">
        <v>25626</v>
      </c>
      <c r="L207" t="str">
        <f t="shared" si="3"/>
        <v>POLYGON ((-117.5 60.33, -117.5 60.5, -117.75 60.5, -117.75 60.33, -117.5 60.33))</v>
      </c>
    </row>
    <row r="208" spans="1:12" x14ac:dyDescent="0.3">
      <c r="A208" s="25">
        <v>5550479</v>
      </c>
      <c r="B208" s="20" t="s">
        <v>1001</v>
      </c>
      <c r="C208" s="4">
        <v>60.07</v>
      </c>
      <c r="D208" s="4">
        <v>-121.25</v>
      </c>
      <c r="E208" s="4">
        <v>60.25</v>
      </c>
      <c r="F208" s="4">
        <v>-121</v>
      </c>
      <c r="I208" s="4" t="s">
        <v>1237</v>
      </c>
      <c r="J208" s="4" t="s">
        <v>1197</v>
      </c>
      <c r="K208" s="9">
        <v>25627</v>
      </c>
      <c r="L208" t="str">
        <f t="shared" si="3"/>
        <v>POLYGON ((-121 60.07, -121 60.25, -121.25 60.25, -121.25 60.07, -121 60.07))</v>
      </c>
    </row>
    <row r="209" spans="1:12" x14ac:dyDescent="0.3">
      <c r="A209" s="25">
        <v>5550480</v>
      </c>
      <c r="B209" s="20" t="s">
        <v>1000</v>
      </c>
      <c r="C209" s="4">
        <v>60.75</v>
      </c>
      <c r="D209" s="4">
        <v>-121</v>
      </c>
      <c r="E209" s="4">
        <v>60.83</v>
      </c>
      <c r="F209" s="4">
        <v>-120.83</v>
      </c>
      <c r="I209" s="4" t="s">
        <v>1237</v>
      </c>
      <c r="J209" s="4" t="s">
        <v>1197</v>
      </c>
      <c r="K209" s="9">
        <v>25601</v>
      </c>
      <c r="L209" t="str">
        <f t="shared" si="3"/>
        <v>POLYGON ((-120.83 60.75, -120.83 60.83, -121 60.83, -121 60.75, -120.83 60.75))</v>
      </c>
    </row>
    <row r="210" spans="1:12" x14ac:dyDescent="0.3">
      <c r="A210" s="25">
        <v>5550481</v>
      </c>
      <c r="B210" s="20" t="s">
        <v>999</v>
      </c>
      <c r="C210" s="4">
        <v>60.33</v>
      </c>
      <c r="D210" s="4">
        <v>-117.75</v>
      </c>
      <c r="E210" s="4">
        <v>60.5</v>
      </c>
      <c r="F210" s="4">
        <v>-117.5</v>
      </c>
      <c r="I210" s="4" t="s">
        <v>1237</v>
      </c>
      <c r="J210" s="4" t="s">
        <v>1197</v>
      </c>
      <c r="K210" s="9">
        <v>25626</v>
      </c>
      <c r="L210" t="str">
        <f t="shared" si="3"/>
        <v>POLYGON ((-117.5 60.33, -117.5 60.5, -117.75 60.5, -117.75 60.33, -117.5 60.33))</v>
      </c>
    </row>
    <row r="211" spans="1:12" x14ac:dyDescent="0.3">
      <c r="A211" s="25">
        <v>5550482</v>
      </c>
      <c r="B211" s="20" t="s">
        <v>998</v>
      </c>
      <c r="C211" s="4">
        <v>67.466666666666669</v>
      </c>
      <c r="D211" s="4">
        <v>-125.78333333333333</v>
      </c>
      <c r="E211" s="4">
        <v>67.599999999999994</v>
      </c>
      <c r="F211" s="4">
        <v>-125.41666666666667</v>
      </c>
      <c r="H211" s="7" t="s">
        <v>52</v>
      </c>
      <c r="I211" s="4" t="s">
        <v>1237</v>
      </c>
      <c r="J211" s="4" t="s">
        <v>1197</v>
      </c>
      <c r="K211" s="9">
        <v>26378</v>
      </c>
      <c r="L211" t="str">
        <f t="shared" si="3"/>
        <v>POLYGON ((-125.416666666667 67.4666666666667, -125.416666666667 67.6, -125.783333333333 67.6, -125.783333333333 67.4666666666667, -125.416666666667 67.4666666666667))</v>
      </c>
    </row>
    <row r="212" spans="1:12" x14ac:dyDescent="0.3">
      <c r="A212" s="25">
        <v>5550483</v>
      </c>
      <c r="B212" s="20" t="s">
        <v>996</v>
      </c>
      <c r="C212" s="4">
        <v>66.25</v>
      </c>
      <c r="D212" s="4">
        <v>-125.75</v>
      </c>
      <c r="E212" s="4">
        <v>66.45</v>
      </c>
      <c r="F212" s="4">
        <v>-124.33</v>
      </c>
      <c r="H212" s="7" t="s">
        <v>52</v>
      </c>
      <c r="I212" s="4" t="s">
        <v>1237</v>
      </c>
      <c r="J212" s="4" t="s">
        <v>1197</v>
      </c>
      <c r="K212" s="9">
        <v>27065</v>
      </c>
      <c r="L212" t="str">
        <f t="shared" si="3"/>
        <v>POLYGON ((-124.33 66.25, -124.33 66.45, -125.75 66.45, -125.75 66.25, -124.33 66.25))</v>
      </c>
    </row>
    <row r="213" spans="1:12" x14ac:dyDescent="0.3">
      <c r="A213" s="25">
        <v>5550484</v>
      </c>
      <c r="B213" s="20" t="s">
        <v>993</v>
      </c>
      <c r="C213" s="4">
        <v>67</v>
      </c>
      <c r="D213" s="4">
        <v>-126</v>
      </c>
      <c r="E213" s="4">
        <v>68</v>
      </c>
      <c r="F213" s="4">
        <v>-123</v>
      </c>
      <c r="H213" s="7" t="s">
        <v>52</v>
      </c>
      <c r="I213" s="4" t="s">
        <v>1237</v>
      </c>
      <c r="J213" s="4" t="s">
        <v>1197</v>
      </c>
      <c r="K213" s="9">
        <v>27500</v>
      </c>
      <c r="L213" t="str">
        <f t="shared" si="3"/>
        <v>POLYGON ((-123 67, -123 68, -126 68, -126 67, -123 67))</v>
      </c>
    </row>
    <row r="214" spans="1:12" x14ac:dyDescent="0.3">
      <c r="A214" s="25">
        <v>5550485</v>
      </c>
      <c r="B214" s="20" t="s">
        <v>993</v>
      </c>
      <c r="C214" s="4">
        <v>67</v>
      </c>
      <c r="D214" s="4">
        <v>-126</v>
      </c>
      <c r="E214" s="4">
        <v>68</v>
      </c>
      <c r="F214" s="4">
        <v>-123</v>
      </c>
      <c r="H214" s="7" t="s">
        <v>52</v>
      </c>
      <c r="I214" s="4" t="s">
        <v>1237</v>
      </c>
      <c r="J214" s="4" t="s">
        <v>1197</v>
      </c>
      <c r="K214" s="9">
        <v>27500</v>
      </c>
      <c r="L214" t="str">
        <f t="shared" si="3"/>
        <v>POLYGON ((-123 67, -123 68, -126 68, -126 67, -123 67))</v>
      </c>
    </row>
    <row r="215" spans="1:12" x14ac:dyDescent="0.3">
      <c r="A215" s="25">
        <v>5550490</v>
      </c>
      <c r="B215" s="20" t="s">
        <v>995</v>
      </c>
      <c r="C215" s="4" t="s">
        <v>7</v>
      </c>
      <c r="D215" s="4" t="s">
        <v>7</v>
      </c>
      <c r="E215" s="4" t="s">
        <v>7</v>
      </c>
      <c r="F215" s="4" t="s">
        <v>7</v>
      </c>
      <c r="H215" s="4" t="s">
        <v>86</v>
      </c>
      <c r="I215" s="4" t="s">
        <v>1237</v>
      </c>
      <c r="J215" s="4" t="s">
        <v>1197</v>
      </c>
      <c r="K215" s="9">
        <v>22493</v>
      </c>
      <c r="L215" t="str">
        <f t="shared" si="3"/>
        <v>POLYGON ((n/a n/a, n/a n/a, n/a n/a, n/a n/a, n/a n/a))</v>
      </c>
    </row>
    <row r="216" spans="1:12" x14ac:dyDescent="0.3">
      <c r="A216" s="25">
        <v>5550491</v>
      </c>
      <c r="B216" s="20" t="s">
        <v>994</v>
      </c>
      <c r="C216" s="4" t="s">
        <v>7</v>
      </c>
      <c r="D216" s="4" t="s">
        <v>7</v>
      </c>
      <c r="E216" s="4" t="s">
        <v>7</v>
      </c>
      <c r="F216" s="4" t="s">
        <v>7</v>
      </c>
      <c r="H216" s="4" t="s">
        <v>86</v>
      </c>
      <c r="I216" s="4" t="s">
        <v>1237</v>
      </c>
      <c r="J216" s="4" t="s">
        <v>1197</v>
      </c>
      <c r="K216" s="9">
        <v>25827</v>
      </c>
      <c r="L216" t="str">
        <f t="shared" si="3"/>
        <v>POLYGON ((n/a n/a, n/a n/a, n/a n/a, n/a n/a, n/a n/a))</v>
      </c>
    </row>
    <row r="217" spans="1:12" x14ac:dyDescent="0.3">
      <c r="A217" s="25">
        <v>5550500</v>
      </c>
      <c r="B217" s="20" t="s">
        <v>990</v>
      </c>
      <c r="C217" s="4">
        <v>62.17</v>
      </c>
      <c r="D217" s="4">
        <v>-124</v>
      </c>
      <c r="E217" s="4">
        <v>62.33</v>
      </c>
      <c r="F217" s="4">
        <v>-123.75</v>
      </c>
      <c r="I217" s="4" t="s">
        <v>1238</v>
      </c>
      <c r="J217" s="4" t="s">
        <v>1197</v>
      </c>
      <c r="K217" s="9">
        <v>24973</v>
      </c>
      <c r="L217" t="str">
        <f t="shared" si="3"/>
        <v>POLYGON ((-123.75 62.17, -123.75 62.33, -124 62.33, -124 62.17, -123.75 62.17))</v>
      </c>
    </row>
    <row r="218" spans="1:12" x14ac:dyDescent="0.3">
      <c r="A218" s="25">
        <v>5550503</v>
      </c>
      <c r="B218" s="20" t="s">
        <v>992</v>
      </c>
      <c r="C218" s="4">
        <v>60</v>
      </c>
      <c r="D218" s="4">
        <v>-120.5</v>
      </c>
      <c r="E218" s="4">
        <v>63.25</v>
      </c>
      <c r="F218" s="4">
        <v>-112</v>
      </c>
      <c r="I218" s="4" t="s">
        <v>1239</v>
      </c>
      <c r="J218" s="4" t="s">
        <v>1197</v>
      </c>
      <c r="K218" s="9">
        <v>19572</v>
      </c>
      <c r="L218" t="str">
        <f t="shared" si="3"/>
        <v>POLYGON ((-112 60, -112 63.25, -120.5 63.25, -120.5 60, -112 60))</v>
      </c>
    </row>
    <row r="219" spans="1:12" x14ac:dyDescent="0.3">
      <c r="A219" s="25">
        <v>5550504</v>
      </c>
      <c r="B219" s="20" t="s">
        <v>991</v>
      </c>
      <c r="C219" s="4">
        <v>61.166666666666664</v>
      </c>
      <c r="D219" s="4">
        <v>-123.25</v>
      </c>
      <c r="E219" s="4">
        <v>61.5</v>
      </c>
      <c r="F219" s="4">
        <v>-121.3</v>
      </c>
      <c r="I219" s="4" t="s">
        <v>1239</v>
      </c>
      <c r="J219" s="4" t="s">
        <v>1197</v>
      </c>
      <c r="K219" s="9">
        <v>21063</v>
      </c>
      <c r="L219" t="str">
        <f t="shared" si="3"/>
        <v>POLYGON ((-121.3 61.1666666666667, -121.3 61.5, -123.25 61.5, -123.25 61.1666666666667, -121.3 61.1666666666667))</v>
      </c>
    </row>
    <row r="220" spans="1:12" x14ac:dyDescent="0.3">
      <c r="A220" s="25">
        <v>5550505</v>
      </c>
      <c r="B220" s="20" t="s">
        <v>989</v>
      </c>
      <c r="C220" s="4">
        <v>61.1</v>
      </c>
      <c r="D220" s="4">
        <v>-123.58333333333333</v>
      </c>
      <c r="E220" s="4">
        <v>61.416666666666664</v>
      </c>
      <c r="F220" s="4">
        <v>-121.8</v>
      </c>
      <c r="I220" s="4" t="s">
        <v>1239</v>
      </c>
      <c r="J220" s="4" t="s">
        <v>1197</v>
      </c>
      <c r="K220" s="9">
        <v>21033</v>
      </c>
      <c r="L220" t="str">
        <f t="shared" si="3"/>
        <v>POLYGON ((-121.8 61.1, -121.8 61.4166666666667, -123.583333333333 61.4166666666667, -123.583333333333 61.1, -121.8 61.1))</v>
      </c>
    </row>
    <row r="221" spans="1:12" x14ac:dyDescent="0.3">
      <c r="A221" s="25">
        <v>5550506</v>
      </c>
      <c r="B221" s="20" t="s">
        <v>988</v>
      </c>
      <c r="C221" s="4">
        <v>61.1</v>
      </c>
      <c r="D221" s="4">
        <v>-123.58333333333333</v>
      </c>
      <c r="E221" s="4">
        <v>61.416666666666664</v>
      </c>
      <c r="F221" s="4">
        <v>-121.8</v>
      </c>
      <c r="I221" s="4" t="s">
        <v>1239</v>
      </c>
      <c r="J221" s="4" t="s">
        <v>1197</v>
      </c>
      <c r="K221" s="9">
        <v>22036</v>
      </c>
      <c r="L221" t="str">
        <f t="shared" si="3"/>
        <v>POLYGON ((-121.8 61.1, -121.8 61.4166666666667, -123.583333333333 61.4166666666667, -123.583333333333 61.1, -121.8 61.1))</v>
      </c>
    </row>
    <row r="222" spans="1:12" x14ac:dyDescent="0.3">
      <c r="A222" s="25">
        <v>5550507</v>
      </c>
      <c r="B222" s="20" t="s">
        <v>988</v>
      </c>
      <c r="C222" s="4">
        <v>62.5</v>
      </c>
      <c r="D222" s="4">
        <v>-123.33</v>
      </c>
      <c r="E222" s="4">
        <v>63.45</v>
      </c>
      <c r="F222" s="4">
        <v>-118</v>
      </c>
      <c r="I222" s="4" t="s">
        <v>1239</v>
      </c>
      <c r="J222" s="4" t="s">
        <v>1197</v>
      </c>
      <c r="K222" s="9">
        <v>22036</v>
      </c>
      <c r="L222" t="str">
        <f t="shared" si="3"/>
        <v>POLYGON ((-118 62.5, -118 63.45, -123.33 63.45, -123.33 62.5, -118 62.5))</v>
      </c>
    </row>
    <row r="223" spans="1:12" x14ac:dyDescent="0.3">
      <c r="A223" s="25">
        <v>5550508</v>
      </c>
      <c r="B223" s="20" t="s">
        <v>988</v>
      </c>
      <c r="C223" s="4">
        <v>62.5</v>
      </c>
      <c r="D223" s="4">
        <v>-123.33</v>
      </c>
      <c r="E223" s="4">
        <v>63.45</v>
      </c>
      <c r="F223" s="4">
        <v>-118</v>
      </c>
      <c r="I223" s="4" t="s">
        <v>1239</v>
      </c>
      <c r="J223" s="4" t="s">
        <v>1197</v>
      </c>
      <c r="K223" s="9">
        <v>22036</v>
      </c>
      <c r="L223" t="str">
        <f t="shared" si="3"/>
        <v>POLYGON ((-118 62.5, -118 63.45, -123.33 63.45, -123.33 62.5, -118 62.5))</v>
      </c>
    </row>
    <row r="224" spans="1:12" x14ac:dyDescent="0.3">
      <c r="A224" s="25">
        <v>5550509</v>
      </c>
      <c r="B224" s="20" t="s">
        <v>988</v>
      </c>
      <c r="C224" s="4">
        <v>62.5</v>
      </c>
      <c r="D224" s="4">
        <v>-123.33</v>
      </c>
      <c r="E224" s="4">
        <v>63.45</v>
      </c>
      <c r="F224" s="4">
        <v>-118</v>
      </c>
      <c r="I224" s="4" t="s">
        <v>1239</v>
      </c>
      <c r="J224" s="4" t="s">
        <v>1197</v>
      </c>
      <c r="K224" s="9">
        <v>22036</v>
      </c>
      <c r="L224" t="str">
        <f t="shared" si="3"/>
        <v>POLYGON ((-118 62.5, -118 63.45, -123.33 63.45, -123.33 62.5, -118 62.5))</v>
      </c>
    </row>
    <row r="225" spans="1:12" x14ac:dyDescent="0.3">
      <c r="A225" s="25">
        <v>5550510</v>
      </c>
      <c r="B225" s="20" t="s">
        <v>988</v>
      </c>
      <c r="C225" s="4">
        <v>62.5</v>
      </c>
      <c r="D225" s="4">
        <v>-123.33</v>
      </c>
      <c r="E225" s="4">
        <v>63.45</v>
      </c>
      <c r="F225" s="4">
        <v>-118</v>
      </c>
      <c r="I225" s="4" t="s">
        <v>1239</v>
      </c>
      <c r="J225" s="4" t="s">
        <v>1197</v>
      </c>
      <c r="K225" s="9">
        <v>22036</v>
      </c>
      <c r="L225" t="str">
        <f t="shared" si="3"/>
        <v>POLYGON ((-118 62.5, -118 63.45, -123.33 63.45, -123.33 62.5, -118 62.5))</v>
      </c>
    </row>
    <row r="226" spans="1:12" x14ac:dyDescent="0.3">
      <c r="A226" s="25">
        <v>5550511</v>
      </c>
      <c r="B226" s="20" t="s">
        <v>986</v>
      </c>
      <c r="C226" s="4">
        <v>60</v>
      </c>
      <c r="D226" s="4">
        <v>-126</v>
      </c>
      <c r="E226" s="4">
        <v>62</v>
      </c>
      <c r="F226" s="4">
        <v>-121.33</v>
      </c>
      <c r="I226" s="4" t="s">
        <v>1239</v>
      </c>
      <c r="J226" s="4" t="s">
        <v>1197</v>
      </c>
      <c r="K226" s="9">
        <v>22220</v>
      </c>
      <c r="L226" t="str">
        <f t="shared" si="3"/>
        <v>POLYGON ((-121.33 60, -121.33 62, -126 62, -126 60, -121.33 60))</v>
      </c>
    </row>
    <row r="227" spans="1:12" x14ac:dyDescent="0.3">
      <c r="A227" s="25">
        <v>5550512</v>
      </c>
      <c r="B227" s="20" t="s">
        <v>986</v>
      </c>
      <c r="C227" s="4">
        <v>60</v>
      </c>
      <c r="D227" s="4">
        <v>-126</v>
      </c>
      <c r="E227" s="4">
        <v>62</v>
      </c>
      <c r="F227" s="4">
        <v>-121.33</v>
      </c>
      <c r="I227" s="4" t="s">
        <v>1239</v>
      </c>
      <c r="J227" s="4" t="s">
        <v>1197</v>
      </c>
      <c r="K227" s="9">
        <v>22220</v>
      </c>
      <c r="L227" t="str">
        <f t="shared" si="3"/>
        <v>POLYGON ((-121.33 60, -121.33 62, -126 62, -126 60, -121.33 60))</v>
      </c>
    </row>
    <row r="228" spans="1:12" x14ac:dyDescent="0.3">
      <c r="A228" s="25">
        <v>5550513</v>
      </c>
      <c r="B228" s="20" t="s">
        <v>987</v>
      </c>
      <c r="C228" s="4">
        <v>64.17</v>
      </c>
      <c r="D228" s="4">
        <v>-128.75</v>
      </c>
      <c r="E228" s="4">
        <v>65.83</v>
      </c>
      <c r="F228" s="4">
        <v>-124.5</v>
      </c>
      <c r="I228" s="4" t="s">
        <v>1239</v>
      </c>
      <c r="J228" s="4" t="s">
        <v>1197</v>
      </c>
      <c r="K228" s="9">
        <v>20363</v>
      </c>
      <c r="L228" t="str">
        <f t="shared" si="3"/>
        <v>POLYGON ((-124.5 64.17, -124.5 65.83, -128.75 65.83, -128.75 64.17, -124.5 64.17))</v>
      </c>
    </row>
    <row r="229" spans="1:12" x14ac:dyDescent="0.3">
      <c r="A229" s="25">
        <v>5550514</v>
      </c>
      <c r="B229" s="20" t="s">
        <v>987</v>
      </c>
      <c r="C229" s="4">
        <v>64.17</v>
      </c>
      <c r="D229" s="4">
        <v>-128.75</v>
      </c>
      <c r="E229" s="4">
        <v>65.83</v>
      </c>
      <c r="F229" s="4">
        <v>-124.5</v>
      </c>
      <c r="I229" s="4" t="s">
        <v>1239</v>
      </c>
      <c r="J229" s="4" t="s">
        <v>1197</v>
      </c>
      <c r="K229" s="9">
        <v>20363</v>
      </c>
      <c r="L229" t="str">
        <f t="shared" si="3"/>
        <v>POLYGON ((-124.5 64.17, -124.5 65.83, -128.75 65.83, -128.75 64.17, -124.5 64.17))</v>
      </c>
    </row>
    <row r="230" spans="1:12" x14ac:dyDescent="0.3">
      <c r="A230" s="25">
        <v>5550515</v>
      </c>
      <c r="B230" s="20" t="s">
        <v>987</v>
      </c>
      <c r="C230" s="4">
        <v>64.17</v>
      </c>
      <c r="D230" s="4">
        <v>-128.75</v>
      </c>
      <c r="E230" s="4">
        <v>65.83</v>
      </c>
      <c r="F230" s="4">
        <v>-124.5</v>
      </c>
      <c r="I230" s="4" t="s">
        <v>1239</v>
      </c>
      <c r="J230" s="4" t="s">
        <v>1197</v>
      </c>
      <c r="K230" s="9">
        <v>20363</v>
      </c>
      <c r="L230" t="str">
        <f t="shared" si="3"/>
        <v>POLYGON ((-124.5 64.17, -124.5 65.83, -128.75 65.83, -128.75 64.17, -124.5 64.17))</v>
      </c>
    </row>
    <row r="231" spans="1:12" x14ac:dyDescent="0.3">
      <c r="A231" s="25">
        <v>5550516</v>
      </c>
      <c r="B231" s="20" t="s">
        <v>985</v>
      </c>
      <c r="C231" s="4">
        <v>60.961666666666666</v>
      </c>
      <c r="D231" s="4">
        <v>-123.35</v>
      </c>
      <c r="E231" s="4">
        <v>61.866666666666667</v>
      </c>
      <c r="F231" s="4">
        <v>-121</v>
      </c>
      <c r="I231" s="4" t="s">
        <v>1239</v>
      </c>
      <c r="J231" s="4" t="s">
        <v>1197</v>
      </c>
      <c r="K231" s="9">
        <v>20484</v>
      </c>
      <c r="L231" t="str">
        <f t="shared" si="3"/>
        <v>POLYGON ((-121 60.9616666666667, -121 61.8666666666667, -123.35 61.8666666666667, -123.35 60.9616666666667, -121 60.9616666666667))</v>
      </c>
    </row>
    <row r="232" spans="1:12" x14ac:dyDescent="0.3">
      <c r="A232" s="25">
        <v>5550517</v>
      </c>
      <c r="B232" s="20" t="s">
        <v>985</v>
      </c>
      <c r="C232" s="4">
        <v>64.599999999999994</v>
      </c>
      <c r="D232" s="4">
        <v>-128.33000000000001</v>
      </c>
      <c r="E232" s="4">
        <v>65.599999999999994</v>
      </c>
      <c r="F232" s="4">
        <v>-125.67</v>
      </c>
      <c r="I232" s="4" t="s">
        <v>1239</v>
      </c>
      <c r="J232" s="4" t="s">
        <v>1197</v>
      </c>
      <c r="K232" s="9">
        <v>21581</v>
      </c>
      <c r="L232" t="str">
        <f t="shared" si="3"/>
        <v>POLYGON ((-125.67 64.6, -125.67 65.6, -128.33 65.6, -128.33 64.6, -125.67 64.6))</v>
      </c>
    </row>
    <row r="233" spans="1:12" x14ac:dyDescent="0.3">
      <c r="A233" s="25">
        <v>5550518</v>
      </c>
      <c r="B233" s="20" t="s">
        <v>985</v>
      </c>
      <c r="C233" s="4">
        <v>64.599999999999994</v>
      </c>
      <c r="D233" s="4">
        <v>-128.33000000000001</v>
      </c>
      <c r="E233" s="4">
        <v>65.599999999999994</v>
      </c>
      <c r="F233" s="4">
        <v>-125.67</v>
      </c>
      <c r="I233" s="4" t="s">
        <v>1239</v>
      </c>
      <c r="J233" s="4" t="s">
        <v>1197</v>
      </c>
      <c r="K233" s="9">
        <v>21581</v>
      </c>
      <c r="L233" t="str">
        <f t="shared" si="3"/>
        <v>POLYGON ((-125.67 64.6, -125.67 65.6, -128.33 65.6, -128.33 64.6, -125.67 64.6))</v>
      </c>
    </row>
    <row r="234" spans="1:12" x14ac:dyDescent="0.3">
      <c r="A234" s="25">
        <v>5550519</v>
      </c>
      <c r="B234" s="20" t="s">
        <v>983</v>
      </c>
      <c r="C234" s="4">
        <v>62</v>
      </c>
      <c r="D234" s="4">
        <v>-132.4</v>
      </c>
      <c r="E234" s="4">
        <v>66.5</v>
      </c>
      <c r="F234" s="4">
        <v>-120</v>
      </c>
      <c r="H234" s="7" t="s">
        <v>984</v>
      </c>
      <c r="I234" s="4" t="s">
        <v>1239</v>
      </c>
      <c r="J234" s="4" t="s">
        <v>1197</v>
      </c>
      <c r="K234" s="9">
        <v>22159</v>
      </c>
      <c r="L234" t="str">
        <f t="shared" si="3"/>
        <v>POLYGON ((-120 62, -120 66.5, -132.4 66.5, -132.4 62, -120 62))</v>
      </c>
    </row>
    <row r="235" spans="1:12" x14ac:dyDescent="0.3">
      <c r="A235" s="25">
        <v>5550520</v>
      </c>
      <c r="B235" s="20" t="s">
        <v>982</v>
      </c>
      <c r="C235" s="4">
        <v>65</v>
      </c>
      <c r="D235" s="4">
        <v>-128</v>
      </c>
      <c r="E235" s="4">
        <v>66</v>
      </c>
      <c r="F235" s="4">
        <v>-126.67</v>
      </c>
      <c r="I235" s="4" t="s">
        <v>1239</v>
      </c>
      <c r="J235" s="4" t="s">
        <v>1197</v>
      </c>
      <c r="K235" s="9">
        <v>22189</v>
      </c>
      <c r="L235" t="str">
        <f t="shared" si="3"/>
        <v>POLYGON ((-126.67 65, -126.67 66, -128 66, -128 65, -126.67 65))</v>
      </c>
    </row>
    <row r="236" spans="1:12" x14ac:dyDescent="0.3">
      <c r="A236" s="25">
        <v>5550521</v>
      </c>
      <c r="B236" s="20" t="s">
        <v>982</v>
      </c>
      <c r="C236" s="4">
        <v>65</v>
      </c>
      <c r="D236" s="4">
        <v>-128</v>
      </c>
      <c r="E236" s="4">
        <v>66</v>
      </c>
      <c r="F236" s="4">
        <v>-126.67</v>
      </c>
      <c r="I236" s="4" t="s">
        <v>1239</v>
      </c>
      <c r="J236" s="4" t="s">
        <v>1197</v>
      </c>
      <c r="K236" s="9">
        <v>22189</v>
      </c>
      <c r="L236" t="str">
        <f t="shared" si="3"/>
        <v>POLYGON ((-126.67 65, -126.67 66, -128 66, -128 65, -126.67 65))</v>
      </c>
    </row>
    <row r="237" spans="1:12" x14ac:dyDescent="0.3">
      <c r="A237" s="25">
        <v>5550522</v>
      </c>
      <c r="B237" s="20" t="s">
        <v>980</v>
      </c>
      <c r="C237" s="4">
        <v>65.25</v>
      </c>
      <c r="D237" s="4">
        <v>-141</v>
      </c>
      <c r="E237" s="4">
        <v>69</v>
      </c>
      <c r="F237" s="4">
        <v>-127.5</v>
      </c>
      <c r="H237" s="7" t="s">
        <v>981</v>
      </c>
      <c r="I237" s="4" t="s">
        <v>1239</v>
      </c>
      <c r="J237" s="4" t="s">
        <v>1197</v>
      </c>
      <c r="K237" s="9">
        <v>21794</v>
      </c>
      <c r="L237" t="str">
        <f t="shared" si="3"/>
        <v>POLYGON ((-127.5 65.25, -127.5 69, -141 69, -141 65.25, -127.5 65.25))</v>
      </c>
    </row>
    <row r="238" spans="1:12" x14ac:dyDescent="0.3">
      <c r="A238" s="25">
        <v>5550523</v>
      </c>
      <c r="B238" s="20" t="s">
        <v>980</v>
      </c>
      <c r="C238" s="4" t="s">
        <v>7</v>
      </c>
      <c r="D238" s="4" t="s">
        <v>7</v>
      </c>
      <c r="E238" s="4" t="s">
        <v>7</v>
      </c>
      <c r="F238" s="4" t="s">
        <v>7</v>
      </c>
      <c r="H238" s="4" t="s">
        <v>24</v>
      </c>
      <c r="I238" s="4" t="s">
        <v>1239</v>
      </c>
      <c r="J238" s="4" t="s">
        <v>1197</v>
      </c>
      <c r="K238" s="9">
        <v>21794</v>
      </c>
      <c r="L238" t="str">
        <f t="shared" si="3"/>
        <v>POLYGON ((n/a n/a, n/a n/a, n/a n/a, n/a n/a, n/a n/a))</v>
      </c>
    </row>
    <row r="239" spans="1:12" x14ac:dyDescent="0.3">
      <c r="A239" s="25">
        <v>5550524</v>
      </c>
      <c r="B239" s="20" t="s">
        <v>980</v>
      </c>
      <c r="C239" s="4" t="s">
        <v>7</v>
      </c>
      <c r="D239" s="4" t="s">
        <v>7</v>
      </c>
      <c r="E239" s="4" t="s">
        <v>7</v>
      </c>
      <c r="F239" s="4" t="s">
        <v>7</v>
      </c>
      <c r="H239" s="4" t="s">
        <v>24</v>
      </c>
      <c r="I239" s="4" t="s">
        <v>1239</v>
      </c>
      <c r="J239" s="4" t="s">
        <v>1197</v>
      </c>
      <c r="K239" s="9">
        <v>21794</v>
      </c>
      <c r="L239" t="str">
        <f t="shared" si="3"/>
        <v>POLYGON ((n/a n/a, n/a n/a, n/a n/a, n/a n/a, n/a n/a))</v>
      </c>
    </row>
    <row r="240" spans="1:12" x14ac:dyDescent="0.3">
      <c r="A240" s="25">
        <v>5550525</v>
      </c>
      <c r="B240" s="20" t="s">
        <v>980</v>
      </c>
      <c r="C240" s="4" t="s">
        <v>7</v>
      </c>
      <c r="D240" s="4" t="s">
        <v>7</v>
      </c>
      <c r="E240" s="4" t="s">
        <v>7</v>
      </c>
      <c r="F240" s="4" t="s">
        <v>7</v>
      </c>
      <c r="H240" s="4" t="s">
        <v>24</v>
      </c>
      <c r="I240" s="4" t="s">
        <v>1239</v>
      </c>
      <c r="J240" s="4" t="s">
        <v>1197</v>
      </c>
      <c r="K240" s="9">
        <v>21794</v>
      </c>
      <c r="L240" t="str">
        <f t="shared" si="3"/>
        <v>POLYGON ((n/a n/a, n/a n/a, n/a n/a, n/a n/a, n/a n/a))</v>
      </c>
    </row>
    <row r="241" spans="1:12" x14ac:dyDescent="0.3">
      <c r="A241" s="25">
        <v>5550526</v>
      </c>
      <c r="B241" s="20" t="s">
        <v>980</v>
      </c>
      <c r="C241" s="4" t="s">
        <v>7</v>
      </c>
      <c r="D241" s="4" t="s">
        <v>7</v>
      </c>
      <c r="E241" s="4" t="s">
        <v>7</v>
      </c>
      <c r="F241" s="4" t="s">
        <v>7</v>
      </c>
      <c r="H241" s="4" t="s">
        <v>24</v>
      </c>
      <c r="I241" s="4" t="s">
        <v>1239</v>
      </c>
      <c r="J241" s="4" t="s">
        <v>1197</v>
      </c>
      <c r="K241" s="9">
        <v>21794</v>
      </c>
      <c r="L241" t="str">
        <f t="shared" si="3"/>
        <v>POLYGON ((n/a n/a, n/a n/a, n/a n/a, n/a n/a, n/a n/a))</v>
      </c>
    </row>
    <row r="242" spans="1:12" x14ac:dyDescent="0.3">
      <c r="A242" s="25">
        <v>5550527</v>
      </c>
      <c r="B242" s="20" t="s">
        <v>979</v>
      </c>
      <c r="C242" s="4">
        <v>63</v>
      </c>
      <c r="D242" s="4">
        <v>-136</v>
      </c>
      <c r="E242" s="4">
        <v>67</v>
      </c>
      <c r="F242" s="4">
        <v>-129</v>
      </c>
      <c r="H242" s="7" t="s">
        <v>52</v>
      </c>
      <c r="I242" s="4" t="s">
        <v>1239</v>
      </c>
      <c r="J242" s="4" t="s">
        <v>1197</v>
      </c>
      <c r="K242" s="9">
        <v>23269</v>
      </c>
      <c r="L242" t="str">
        <f t="shared" si="3"/>
        <v>POLYGON ((-129 63, -129 67, -136 67, -136 63, -129 63))</v>
      </c>
    </row>
    <row r="243" spans="1:12" x14ac:dyDescent="0.3">
      <c r="A243" s="25">
        <v>5550528</v>
      </c>
      <c r="B243" s="20" t="s">
        <v>978</v>
      </c>
      <c r="C243" s="4">
        <v>65.5</v>
      </c>
      <c r="D243" s="4">
        <v>-136</v>
      </c>
      <c r="E243" s="4">
        <v>67.25</v>
      </c>
      <c r="F243" s="4">
        <v>-133.5</v>
      </c>
      <c r="I243" s="4" t="s">
        <v>1239</v>
      </c>
      <c r="J243" s="4" t="s">
        <v>1197</v>
      </c>
      <c r="K243" s="9">
        <v>23614</v>
      </c>
      <c r="L243" t="str">
        <f t="shared" si="3"/>
        <v>POLYGON ((-133.5 65.5, -133.5 67.25, -136 67.25, -136 65.5, -133.5 65.5))</v>
      </c>
    </row>
    <row r="244" spans="1:12" x14ac:dyDescent="0.3">
      <c r="A244" s="25">
        <v>5550535</v>
      </c>
      <c r="B244" s="20" t="s">
        <v>977</v>
      </c>
      <c r="C244" s="4">
        <v>65.5</v>
      </c>
      <c r="D244" s="4">
        <v>-139</v>
      </c>
      <c r="E244" s="4">
        <v>67</v>
      </c>
      <c r="F244" s="4">
        <v>-136.66999999999999</v>
      </c>
      <c r="I244" s="4" t="s">
        <v>1239</v>
      </c>
      <c r="J244" s="4" t="s">
        <v>1197</v>
      </c>
      <c r="K244" s="9">
        <v>22920</v>
      </c>
      <c r="L244" t="str">
        <f t="shared" si="3"/>
        <v>POLYGON ((-136.67 65.5, -136.67 67, -139 67, -139 65.5, -136.67 65.5))</v>
      </c>
    </row>
    <row r="245" spans="1:12" x14ac:dyDescent="0.3">
      <c r="A245" s="25">
        <v>5550538</v>
      </c>
      <c r="B245" s="20" t="s">
        <v>973</v>
      </c>
      <c r="C245" s="4">
        <v>60</v>
      </c>
      <c r="D245" s="4">
        <v>-119.5</v>
      </c>
      <c r="E245" s="4">
        <v>60.15</v>
      </c>
      <c r="F245" s="4">
        <v>-117.46666666666667</v>
      </c>
      <c r="I245" s="4" t="s">
        <v>1239</v>
      </c>
      <c r="J245" s="4" t="s">
        <v>1197</v>
      </c>
      <c r="K245" s="9">
        <v>20880</v>
      </c>
      <c r="L245" t="str">
        <f t="shared" si="3"/>
        <v>POLYGON ((-117.466666666667 60, -117.466666666667 60.15, -119.5 60.15, -119.5 60, -117.466666666667 60))</v>
      </c>
    </row>
    <row r="246" spans="1:12" x14ac:dyDescent="0.3">
      <c r="A246" s="25">
        <v>5550539</v>
      </c>
      <c r="B246" s="20" t="s">
        <v>950</v>
      </c>
      <c r="C246" s="4">
        <v>61.1</v>
      </c>
      <c r="D246" s="4">
        <v>-123.58333333333333</v>
      </c>
      <c r="E246" s="4">
        <v>61.416666666666664</v>
      </c>
      <c r="F246" s="4">
        <v>-121.8</v>
      </c>
      <c r="I246" s="4" t="s">
        <v>1239</v>
      </c>
      <c r="J246" s="4" t="s">
        <v>1197</v>
      </c>
      <c r="K246" s="9">
        <v>21033</v>
      </c>
      <c r="L246" t="str">
        <f t="shared" si="3"/>
        <v>POLYGON ((-121.8 61.1, -121.8 61.4166666666667, -123.583333333333 61.4166666666667, -123.583333333333 61.1, -121.8 61.1))</v>
      </c>
    </row>
    <row r="247" spans="1:12" x14ac:dyDescent="0.3">
      <c r="A247" s="25">
        <v>5550540</v>
      </c>
      <c r="B247" s="20" t="s">
        <v>973</v>
      </c>
      <c r="C247" s="4">
        <v>60</v>
      </c>
      <c r="D247" s="4">
        <v>-119.5</v>
      </c>
      <c r="E247" s="4">
        <v>60.15</v>
      </c>
      <c r="F247" s="4">
        <v>-117.46666666666667</v>
      </c>
      <c r="I247" s="4" t="s">
        <v>1239</v>
      </c>
      <c r="J247" s="4" t="s">
        <v>1197</v>
      </c>
      <c r="K247" s="9">
        <v>20880</v>
      </c>
      <c r="L247" t="str">
        <f t="shared" si="3"/>
        <v>POLYGON ((-117.466666666667 60, -117.466666666667 60.15, -119.5 60.15, -119.5 60, -117.466666666667 60))</v>
      </c>
    </row>
    <row r="248" spans="1:12" x14ac:dyDescent="0.3">
      <c r="A248" s="25">
        <v>5550541</v>
      </c>
      <c r="B248" s="20" t="s">
        <v>976</v>
      </c>
      <c r="C248" s="4" t="s">
        <v>7</v>
      </c>
      <c r="D248" s="4" t="s">
        <v>7</v>
      </c>
      <c r="E248" s="4" t="s">
        <v>7</v>
      </c>
      <c r="F248" s="4" t="s">
        <v>7</v>
      </c>
      <c r="H248" s="4" t="s">
        <v>86</v>
      </c>
      <c r="I248" s="4" t="s">
        <v>1239</v>
      </c>
      <c r="J248" s="4" t="s">
        <v>1197</v>
      </c>
      <c r="K248" s="9">
        <v>21683</v>
      </c>
      <c r="L248" t="str">
        <f t="shared" si="3"/>
        <v>POLYGON ((n/a n/a, n/a n/a, n/a n/a, n/a n/a, n/a n/a))</v>
      </c>
    </row>
    <row r="249" spans="1:12" x14ac:dyDescent="0.3">
      <c r="A249" s="25">
        <v>5550542</v>
      </c>
      <c r="B249" s="20" t="s">
        <v>975</v>
      </c>
      <c r="C249" s="4" t="s">
        <v>7</v>
      </c>
      <c r="D249" s="4" t="s">
        <v>7</v>
      </c>
      <c r="E249" s="4" t="s">
        <v>7</v>
      </c>
      <c r="F249" s="4" t="s">
        <v>7</v>
      </c>
      <c r="H249" s="4" t="s">
        <v>86</v>
      </c>
      <c r="I249" s="4" t="s">
        <v>1239</v>
      </c>
      <c r="J249" s="4" t="s">
        <v>1197</v>
      </c>
      <c r="K249" s="9">
        <v>22392</v>
      </c>
      <c r="L249" t="str">
        <f t="shared" si="3"/>
        <v>POLYGON ((n/a n/a, n/a n/a, n/a n/a, n/a n/a, n/a n/a))</v>
      </c>
    </row>
    <row r="250" spans="1:12" x14ac:dyDescent="0.3">
      <c r="A250" s="25">
        <v>5550543</v>
      </c>
      <c r="B250" s="20" t="s">
        <v>974</v>
      </c>
      <c r="C250" s="4">
        <v>62.733333333333334</v>
      </c>
      <c r="D250" s="4">
        <v>-124.75</v>
      </c>
      <c r="E250" s="4">
        <v>65.033333333333331</v>
      </c>
      <c r="F250" s="4">
        <v>-122.25</v>
      </c>
      <c r="I250" s="4" t="s">
        <v>1239</v>
      </c>
      <c r="J250" s="4" t="s">
        <v>1197</v>
      </c>
      <c r="K250" s="9">
        <v>22751</v>
      </c>
      <c r="L250" t="str">
        <f t="shared" si="3"/>
        <v>POLYGON ((-122.25 62.7333333333333, -122.25 65.0333333333333, -124.75 65.0333333333333, -124.75 62.7333333333333, -122.25 62.7333333333333))</v>
      </c>
    </row>
    <row r="251" spans="1:12" x14ac:dyDescent="0.3">
      <c r="A251" s="25">
        <v>5550544</v>
      </c>
      <c r="B251" s="20" t="s">
        <v>971</v>
      </c>
      <c r="C251" s="4">
        <v>60.5</v>
      </c>
      <c r="D251" s="4">
        <v>-121.83</v>
      </c>
      <c r="E251" s="4">
        <v>60.67</v>
      </c>
      <c r="F251" s="4">
        <v>-120.83</v>
      </c>
      <c r="I251" s="4" t="s">
        <v>1239</v>
      </c>
      <c r="J251" s="4" t="s">
        <v>1197</v>
      </c>
      <c r="K251" s="9">
        <v>23111</v>
      </c>
      <c r="L251" t="str">
        <f t="shared" si="3"/>
        <v>POLYGON ((-120.83 60.5, -120.83 60.67, -121.83 60.67, -121.83 60.5, -120.83 60.5))</v>
      </c>
    </row>
    <row r="252" spans="1:12" x14ac:dyDescent="0.3">
      <c r="A252" s="25">
        <v>5550545</v>
      </c>
      <c r="B252" s="20" t="s">
        <v>972</v>
      </c>
      <c r="C252" s="4">
        <v>60.5</v>
      </c>
      <c r="D252" s="4">
        <v>-121.83</v>
      </c>
      <c r="E252" s="4">
        <v>60.67</v>
      </c>
      <c r="F252" s="4">
        <v>-120.83</v>
      </c>
      <c r="I252" s="4" t="s">
        <v>1239</v>
      </c>
      <c r="J252" s="4" t="s">
        <v>1197</v>
      </c>
      <c r="K252" s="9">
        <v>23786</v>
      </c>
      <c r="L252" t="str">
        <f t="shared" si="3"/>
        <v>POLYGON ((-120.83 60.5, -120.83 60.67, -121.83 60.67, -121.83 60.5, -120.83 60.5))</v>
      </c>
    </row>
    <row r="253" spans="1:12" x14ac:dyDescent="0.3">
      <c r="A253" s="25">
        <v>5550546</v>
      </c>
      <c r="B253" s="20" t="s">
        <v>971</v>
      </c>
      <c r="C253" s="4">
        <v>60</v>
      </c>
      <c r="D253" s="4">
        <v>-119.33</v>
      </c>
      <c r="E253" s="4">
        <v>60.5</v>
      </c>
      <c r="F253" s="4">
        <v>-118.33</v>
      </c>
      <c r="I253" s="4" t="s">
        <v>1239</v>
      </c>
      <c r="J253" s="4" t="s">
        <v>1197</v>
      </c>
      <c r="K253" s="9">
        <v>24545</v>
      </c>
      <c r="L253" t="str">
        <f t="shared" si="3"/>
        <v>POLYGON ((-118.33 60, -118.33 60.5, -119.33 60.5, -119.33 60, -118.33 60))</v>
      </c>
    </row>
    <row r="254" spans="1:12" x14ac:dyDescent="0.3">
      <c r="A254" s="25">
        <v>5550547</v>
      </c>
      <c r="B254" s="20" t="s">
        <v>969</v>
      </c>
      <c r="C254" s="4">
        <v>60.17</v>
      </c>
      <c r="D254" s="4">
        <v>-116.25</v>
      </c>
      <c r="E254" s="4">
        <v>60.5</v>
      </c>
      <c r="F254" s="4">
        <v>-115.625</v>
      </c>
      <c r="I254" s="4" t="s">
        <v>1239</v>
      </c>
      <c r="J254" s="4" t="s">
        <v>1197</v>
      </c>
      <c r="K254" s="9">
        <v>24915</v>
      </c>
      <c r="L254" t="str">
        <f t="shared" si="3"/>
        <v>POLYGON ((-115.625 60.17, -115.625 60.5, -116.25 60.5, -116.25 60.17, -115.625 60.17))</v>
      </c>
    </row>
    <row r="255" spans="1:12" x14ac:dyDescent="0.3">
      <c r="A255" s="25">
        <v>5550548</v>
      </c>
      <c r="B255" s="20" t="s">
        <v>969</v>
      </c>
      <c r="C255" s="4">
        <v>60.17</v>
      </c>
      <c r="D255" s="4">
        <v>-116.25</v>
      </c>
      <c r="E255" s="4">
        <v>60.5</v>
      </c>
      <c r="F255" s="4">
        <v>-115.625</v>
      </c>
      <c r="I255" s="4" t="s">
        <v>1239</v>
      </c>
      <c r="J255" s="4" t="s">
        <v>1197</v>
      </c>
      <c r="K255" s="9">
        <v>24915</v>
      </c>
      <c r="L255" t="str">
        <f t="shared" si="3"/>
        <v>POLYGON ((-115.625 60.17, -115.625 60.5, -116.25 60.5, -116.25 60.17, -115.625 60.17))</v>
      </c>
    </row>
    <row r="256" spans="1:12" x14ac:dyDescent="0.3">
      <c r="A256" s="25">
        <v>5550549</v>
      </c>
      <c r="B256" s="20" t="s">
        <v>970</v>
      </c>
      <c r="C256" s="4">
        <v>60</v>
      </c>
      <c r="D256" s="4">
        <v>-116.5</v>
      </c>
      <c r="E256" s="4">
        <v>60.17</v>
      </c>
      <c r="F256" s="4">
        <v>-116.375</v>
      </c>
      <c r="I256" s="4" t="s">
        <v>1239</v>
      </c>
      <c r="J256" s="4" t="s">
        <v>1197</v>
      </c>
      <c r="K256" s="9">
        <v>25233</v>
      </c>
      <c r="L256" t="str">
        <f t="shared" si="3"/>
        <v>POLYGON ((-116.375 60, -116.375 60.17, -116.5 60.17, -116.5 60, -116.375 60))</v>
      </c>
    </row>
    <row r="257" spans="1:12" x14ac:dyDescent="0.3">
      <c r="A257" s="25">
        <v>5550550</v>
      </c>
      <c r="B257" s="20" t="s">
        <v>968</v>
      </c>
      <c r="C257" s="4">
        <v>60.67</v>
      </c>
      <c r="D257" s="4">
        <v>-117.25</v>
      </c>
      <c r="E257" s="4">
        <v>61.17</v>
      </c>
      <c r="F257" s="4">
        <v>-116.45</v>
      </c>
      <c r="I257" s="4" t="s">
        <v>1239</v>
      </c>
      <c r="J257" s="4" t="s">
        <v>1197</v>
      </c>
      <c r="K257" s="9">
        <v>25603</v>
      </c>
      <c r="L257" t="str">
        <f t="shared" si="3"/>
        <v>POLYGON ((-116.45 60.67, -116.45 61.17, -117.25 61.17, -117.25 60.67, -116.45 60.67))</v>
      </c>
    </row>
    <row r="258" spans="1:12" x14ac:dyDescent="0.3">
      <c r="A258" s="25">
        <v>5550551</v>
      </c>
      <c r="B258" s="20" t="s">
        <v>967</v>
      </c>
      <c r="C258" s="4">
        <v>60.04</v>
      </c>
      <c r="D258" s="4">
        <v>-123.81</v>
      </c>
      <c r="E258" s="4">
        <v>60.28</v>
      </c>
      <c r="F258" s="4">
        <v>-123.15</v>
      </c>
      <c r="I258" s="4" t="s">
        <v>1239</v>
      </c>
      <c r="J258" s="4" t="s">
        <v>1197</v>
      </c>
      <c r="K258" s="9">
        <v>27846</v>
      </c>
      <c r="L258" t="str">
        <f t="shared" ref="L258:L321" si="4">"POLYGON (("&amp;F258&amp;" "&amp;C258&amp;", "&amp;F258&amp;" "&amp;E258&amp;", "&amp;D258&amp;" "&amp;E258&amp;", "&amp;D258&amp;" "&amp;C258&amp;", "&amp;F258&amp;" "&amp;C258&amp;"))"</f>
        <v>POLYGON ((-123.15 60.04, -123.15 60.28, -123.81 60.28, -123.81 60.04, -123.15 60.04))</v>
      </c>
    </row>
    <row r="259" spans="1:12" x14ac:dyDescent="0.3">
      <c r="A259" s="25">
        <v>5550552</v>
      </c>
      <c r="B259" s="20" t="s">
        <v>948</v>
      </c>
      <c r="C259" s="4">
        <v>61.233333333333334</v>
      </c>
      <c r="D259" s="4">
        <v>-122.83</v>
      </c>
      <c r="E259" s="4">
        <v>61.416666666666664</v>
      </c>
      <c r="F259" s="4">
        <v>-122.17</v>
      </c>
      <c r="I259" s="4" t="s">
        <v>1239</v>
      </c>
      <c r="J259" s="4" t="s">
        <v>1197</v>
      </c>
      <c r="K259" s="9">
        <v>20454</v>
      </c>
      <c r="L259" t="str">
        <f t="shared" si="4"/>
        <v>POLYGON ((-122.17 61.2333333333333, -122.17 61.4166666666667, -122.83 61.4166666666667, -122.83 61.2333333333333, -122.17 61.2333333333333))</v>
      </c>
    </row>
    <row r="260" spans="1:12" x14ac:dyDescent="0.3">
      <c r="A260" s="25">
        <v>5550553</v>
      </c>
      <c r="B260" s="20" t="s">
        <v>948</v>
      </c>
      <c r="C260" s="4">
        <v>64.599999999999994</v>
      </c>
      <c r="D260" s="4">
        <v>-128.33000000000001</v>
      </c>
      <c r="E260" s="4">
        <v>65.599999999999994</v>
      </c>
      <c r="F260" s="4">
        <v>-125.67</v>
      </c>
      <c r="I260" s="4" t="s">
        <v>1239</v>
      </c>
      <c r="J260" s="4" t="s">
        <v>1197</v>
      </c>
      <c r="K260" s="9">
        <v>21581</v>
      </c>
      <c r="L260" t="str">
        <f t="shared" si="4"/>
        <v>POLYGON ((-125.67 64.6, -125.67 65.6, -128.33 65.6, -128.33 64.6, -125.67 64.6))</v>
      </c>
    </row>
    <row r="261" spans="1:12" x14ac:dyDescent="0.3">
      <c r="A261" s="25">
        <v>5550554</v>
      </c>
      <c r="B261" s="20" t="s">
        <v>966</v>
      </c>
      <c r="C261" s="4">
        <v>63.116666666666667</v>
      </c>
      <c r="D261" s="4">
        <v>-124.28333333333333</v>
      </c>
      <c r="E261" s="4">
        <v>63.233333333333334</v>
      </c>
      <c r="F261" s="4">
        <v>-123.96666666666667</v>
      </c>
      <c r="H261" s="7" t="s">
        <v>52</v>
      </c>
      <c r="I261" s="4" t="s">
        <v>1239</v>
      </c>
      <c r="J261" s="4" t="s">
        <v>1197</v>
      </c>
      <c r="K261" s="9">
        <v>22507</v>
      </c>
      <c r="L261" t="str">
        <f t="shared" si="4"/>
        <v>POLYGON ((-123.966666666667 63.1166666666667, -123.966666666667 63.2333333333333, -124.283333333333 63.2333333333333, -124.283333333333 63.1166666666667, -123.966666666667 63.1166666666667))</v>
      </c>
    </row>
    <row r="262" spans="1:12" x14ac:dyDescent="0.3">
      <c r="A262" s="25">
        <v>5550555</v>
      </c>
      <c r="B262" s="20" t="s">
        <v>965</v>
      </c>
      <c r="C262" s="4">
        <v>63.416666666666664</v>
      </c>
      <c r="D262" s="4">
        <v>-126.25</v>
      </c>
      <c r="E262" s="4">
        <v>64.8</v>
      </c>
      <c r="F262" s="4">
        <v>-124.35</v>
      </c>
      <c r="H262" s="7" t="s">
        <v>52</v>
      </c>
      <c r="I262" s="4" t="s">
        <v>1239</v>
      </c>
      <c r="J262" s="4" t="s">
        <v>1197</v>
      </c>
      <c r="K262" s="9">
        <v>22908</v>
      </c>
      <c r="L262" t="str">
        <f t="shared" si="4"/>
        <v>POLYGON ((-124.35 63.4166666666667, -124.35 64.8, -126.25 64.8, -126.25 63.4166666666667, -124.35 63.4166666666667))</v>
      </c>
    </row>
    <row r="263" spans="1:12" x14ac:dyDescent="0.3">
      <c r="A263" s="25">
        <v>5550556</v>
      </c>
      <c r="B263" s="20" t="s">
        <v>964</v>
      </c>
      <c r="C263" s="4">
        <v>63.133333333333333</v>
      </c>
      <c r="D263" s="4">
        <v>-124.9</v>
      </c>
      <c r="E263" s="4">
        <v>64.816666666666663</v>
      </c>
      <c r="F263" s="4">
        <v>-122.25</v>
      </c>
      <c r="H263" s="7" t="s">
        <v>52</v>
      </c>
      <c r="I263" s="4" t="s">
        <v>1239</v>
      </c>
      <c r="J263" s="4" t="s">
        <v>1197</v>
      </c>
      <c r="K263" s="9">
        <v>23114</v>
      </c>
      <c r="L263" t="str">
        <f t="shared" si="4"/>
        <v>POLYGON ((-122.25 63.1333333333333, -122.25 64.8166666666667, -124.9 64.8166666666667, -124.9 63.1333333333333, -122.25 63.1333333333333))</v>
      </c>
    </row>
    <row r="264" spans="1:12" x14ac:dyDescent="0.3">
      <c r="A264" s="25">
        <v>5550557</v>
      </c>
      <c r="B264" s="20" t="s">
        <v>964</v>
      </c>
      <c r="C264" s="4">
        <v>63.133333333333333</v>
      </c>
      <c r="D264" s="4">
        <v>-124.9</v>
      </c>
      <c r="E264" s="4">
        <v>64.816666666666663</v>
      </c>
      <c r="F264" s="4">
        <v>-122.25</v>
      </c>
      <c r="H264" s="7" t="s">
        <v>52</v>
      </c>
      <c r="I264" s="4" t="s">
        <v>1239</v>
      </c>
      <c r="J264" s="4" t="s">
        <v>1197</v>
      </c>
      <c r="K264" s="9">
        <v>23114</v>
      </c>
      <c r="L264" t="str">
        <f t="shared" si="4"/>
        <v>POLYGON ((-122.25 63.1333333333333, -122.25 64.8166666666667, -124.9 64.8166666666667, -124.9 63.1333333333333, -122.25 63.1333333333333))</v>
      </c>
    </row>
    <row r="265" spans="1:12" x14ac:dyDescent="0.3">
      <c r="A265" s="25">
        <v>5550558</v>
      </c>
      <c r="B265" s="20" t="s">
        <v>963</v>
      </c>
      <c r="C265" s="4">
        <v>64.683333333333337</v>
      </c>
      <c r="D265" s="4">
        <v>-126.05</v>
      </c>
      <c r="E265" s="4">
        <v>65.86666666666666</v>
      </c>
      <c r="F265" s="4">
        <v>-123.75</v>
      </c>
      <c r="H265" s="7" t="s">
        <v>52</v>
      </c>
      <c r="I265" s="4" t="s">
        <v>1239</v>
      </c>
      <c r="J265" s="4" t="s">
        <v>1197</v>
      </c>
      <c r="K265" s="9">
        <v>23487</v>
      </c>
      <c r="L265" t="str">
        <f t="shared" si="4"/>
        <v>POLYGON ((-123.75 64.6833333333333, -123.75 65.8666666666667, -126.05 65.8666666666667, -126.05 64.6833333333333, -123.75 64.6833333333333))</v>
      </c>
    </row>
    <row r="266" spans="1:12" x14ac:dyDescent="0.3">
      <c r="A266" s="25">
        <v>5550559</v>
      </c>
      <c r="B266" s="20" t="s">
        <v>962</v>
      </c>
      <c r="C266" s="4">
        <v>65.349999999999994</v>
      </c>
      <c r="D266" s="4">
        <v>-131.69999999999999</v>
      </c>
      <c r="E266" s="4">
        <v>66</v>
      </c>
      <c r="F266" s="4">
        <v>-128.83000000000001</v>
      </c>
      <c r="H266" s="7" t="s">
        <v>52</v>
      </c>
      <c r="I266" s="4" t="s">
        <v>1239</v>
      </c>
      <c r="J266" s="4" t="s">
        <v>1197</v>
      </c>
      <c r="K266" s="9">
        <v>22496</v>
      </c>
      <c r="L266" t="str">
        <f t="shared" si="4"/>
        <v>POLYGON ((-128.83 65.35, -128.83 66, -131.7 66, -131.7 65.35, -128.83 65.35))</v>
      </c>
    </row>
    <row r="267" spans="1:12" x14ac:dyDescent="0.3">
      <c r="A267" s="25">
        <v>5550560</v>
      </c>
      <c r="B267" s="20" t="s">
        <v>959</v>
      </c>
      <c r="C267" s="4">
        <v>66</v>
      </c>
      <c r="D267" s="4">
        <v>-135.83000000000001</v>
      </c>
      <c r="E267" s="4">
        <v>67.416666666666671</v>
      </c>
      <c r="F267" s="4">
        <v>-132.5</v>
      </c>
      <c r="H267" s="7" t="s">
        <v>52</v>
      </c>
      <c r="I267" s="4" t="s">
        <v>1239</v>
      </c>
      <c r="J267" s="4" t="s">
        <v>1197</v>
      </c>
      <c r="K267" s="9">
        <v>23116</v>
      </c>
      <c r="L267" t="str">
        <f t="shared" si="4"/>
        <v>POLYGON ((-132.5 66, -132.5 67.4166666666667, -135.83 67.4166666666667, -135.83 66, -132.5 66))</v>
      </c>
    </row>
    <row r="268" spans="1:12" x14ac:dyDescent="0.3">
      <c r="A268" s="25">
        <v>5550561</v>
      </c>
      <c r="B268" s="20" t="s">
        <v>961</v>
      </c>
      <c r="C268" s="4">
        <v>65.67</v>
      </c>
      <c r="D268" s="4">
        <v>-135.44999999999999</v>
      </c>
      <c r="E268" s="4">
        <v>66.55</v>
      </c>
      <c r="F268" s="4">
        <v>-133.35</v>
      </c>
      <c r="H268" s="7" t="s">
        <v>52</v>
      </c>
      <c r="I268" s="4" t="s">
        <v>1239</v>
      </c>
      <c r="J268" s="4" t="s">
        <v>1197</v>
      </c>
      <c r="K268" s="9">
        <v>23623</v>
      </c>
      <c r="L268" t="str">
        <f t="shared" si="4"/>
        <v>POLYGON ((-133.35 65.67, -133.35 66.55, -135.45 66.55, -135.45 65.67, -133.35 65.67))</v>
      </c>
    </row>
    <row r="269" spans="1:12" x14ac:dyDescent="0.3">
      <c r="A269" s="25">
        <v>5550562</v>
      </c>
      <c r="B269" s="20" t="s">
        <v>960</v>
      </c>
      <c r="C269" s="4">
        <v>65.516666666666666</v>
      </c>
      <c r="D269" s="4">
        <v>-135.4</v>
      </c>
      <c r="E269" s="4">
        <v>66.900000000000006</v>
      </c>
      <c r="F269" s="4">
        <v>-132.36666666666667</v>
      </c>
      <c r="H269" s="7" t="s">
        <v>52</v>
      </c>
      <c r="I269" s="4" t="s">
        <v>1239</v>
      </c>
      <c r="J269" s="4" t="s">
        <v>1197</v>
      </c>
      <c r="K269" s="9">
        <v>23843</v>
      </c>
      <c r="L269" t="str">
        <f t="shared" si="4"/>
        <v>POLYGON ((-132.366666666667 65.5166666666667, -132.366666666667 66.9, -135.4 66.9, -135.4 65.5166666666667, -132.366666666667 65.5166666666667))</v>
      </c>
    </row>
    <row r="270" spans="1:12" x14ac:dyDescent="0.3">
      <c r="A270" s="25">
        <v>5550563</v>
      </c>
      <c r="B270" s="20" t="s">
        <v>442</v>
      </c>
      <c r="C270" s="4">
        <v>65.783333333333331</v>
      </c>
      <c r="D270" s="4">
        <v>-135.83000000000001</v>
      </c>
      <c r="E270" s="4">
        <v>67.17</v>
      </c>
      <c r="F270" s="4">
        <v>-132.08333333333334</v>
      </c>
      <c r="H270" s="7" t="s">
        <v>443</v>
      </c>
      <c r="I270" s="4" t="s">
        <v>1239</v>
      </c>
      <c r="J270" s="4" t="s">
        <v>1197</v>
      </c>
      <c r="K270" s="9">
        <v>23998</v>
      </c>
      <c r="L270" t="str">
        <f t="shared" si="4"/>
        <v>POLYGON ((-132.083333333333 65.7833333333333, -132.083333333333 67.17, -135.83 67.17, -135.83 65.7833333333333, -132.083333333333 65.7833333333333))</v>
      </c>
    </row>
    <row r="271" spans="1:12" x14ac:dyDescent="0.3">
      <c r="A271" s="25">
        <v>5550564</v>
      </c>
      <c r="B271" s="20" t="s">
        <v>958</v>
      </c>
      <c r="C271" s="4">
        <v>66.5</v>
      </c>
      <c r="D271" s="4">
        <v>-134.75</v>
      </c>
      <c r="E271" s="4">
        <v>66.83</v>
      </c>
      <c r="F271" s="4">
        <v>-133.25</v>
      </c>
      <c r="H271" s="7" t="s">
        <v>52</v>
      </c>
      <c r="I271" s="4" t="s">
        <v>1239</v>
      </c>
      <c r="J271" s="4" t="s">
        <v>1197</v>
      </c>
      <c r="K271" s="9">
        <v>25019</v>
      </c>
      <c r="L271" t="str">
        <f t="shared" si="4"/>
        <v>POLYGON ((-133.25 66.5, -133.25 66.83, -134.75 66.83, -134.75 66.5, -133.25 66.5))</v>
      </c>
    </row>
    <row r="272" spans="1:12" x14ac:dyDescent="0.3">
      <c r="A272" s="25">
        <v>5550565</v>
      </c>
      <c r="B272" s="20" t="s">
        <v>957</v>
      </c>
      <c r="C272" s="4">
        <v>66.36</v>
      </c>
      <c r="D272" s="4">
        <v>-133.46</v>
      </c>
      <c r="E272" s="4">
        <v>67.44</v>
      </c>
      <c r="F272" s="4">
        <v>-130.76</v>
      </c>
      <c r="I272" s="4" t="s">
        <v>1239</v>
      </c>
      <c r="J272" s="4" t="s">
        <v>1197</v>
      </c>
      <c r="K272" s="9">
        <v>25687</v>
      </c>
      <c r="L272" t="str">
        <f t="shared" si="4"/>
        <v>POLYGON ((-130.76 66.36, -130.76 67.44, -133.46 67.44, -133.46 66.36, -130.76 66.36))</v>
      </c>
    </row>
    <row r="273" spans="1:12" x14ac:dyDescent="0.3">
      <c r="A273" s="25">
        <v>5550566</v>
      </c>
      <c r="B273" s="20" t="s">
        <v>956</v>
      </c>
      <c r="C273" s="4">
        <v>67.5</v>
      </c>
      <c r="D273" s="4">
        <v>-135.5</v>
      </c>
      <c r="E273" s="4">
        <v>68</v>
      </c>
      <c r="F273" s="4">
        <v>-134.5</v>
      </c>
      <c r="H273" s="7" t="s">
        <v>52</v>
      </c>
      <c r="I273" s="4" t="s">
        <v>1239</v>
      </c>
      <c r="J273" s="4" t="s">
        <v>1197</v>
      </c>
      <c r="K273" s="9">
        <v>25972</v>
      </c>
      <c r="L273" t="str">
        <f t="shared" si="4"/>
        <v>POLYGON ((-134.5 67.5, -134.5 68, -135.5 68, -135.5 67.5, -134.5 67.5))</v>
      </c>
    </row>
    <row r="274" spans="1:12" x14ac:dyDescent="0.3">
      <c r="A274" s="25">
        <v>5550567</v>
      </c>
      <c r="B274" s="20" t="s">
        <v>955</v>
      </c>
      <c r="C274" s="4">
        <v>65.75</v>
      </c>
      <c r="D274" s="4">
        <v>-135.75</v>
      </c>
      <c r="E274" s="4">
        <v>68</v>
      </c>
      <c r="F274" s="4">
        <v>-133.33000000000001</v>
      </c>
      <c r="H274" s="7" t="s">
        <v>52</v>
      </c>
      <c r="I274" s="4" t="s">
        <v>1239</v>
      </c>
      <c r="J274" s="4" t="s">
        <v>1197</v>
      </c>
      <c r="K274" s="9">
        <v>26408</v>
      </c>
      <c r="L274" t="str">
        <f t="shared" si="4"/>
        <v>POLYGON ((-133.33 65.75, -133.33 68, -135.75 68, -135.75 65.75, -133.33 65.75))</v>
      </c>
    </row>
    <row r="275" spans="1:12" x14ac:dyDescent="0.3">
      <c r="A275" s="25">
        <v>5550580</v>
      </c>
      <c r="B275" s="20" t="s">
        <v>954</v>
      </c>
      <c r="C275" s="4" t="s">
        <v>7</v>
      </c>
      <c r="D275" s="4" t="s">
        <v>7</v>
      </c>
      <c r="E275" s="4" t="s">
        <v>7</v>
      </c>
      <c r="F275" s="4" t="s">
        <v>7</v>
      </c>
      <c r="H275" s="4" t="s">
        <v>24</v>
      </c>
      <c r="I275" s="4" t="s">
        <v>1239</v>
      </c>
      <c r="J275" s="4" t="s">
        <v>1197</v>
      </c>
      <c r="K275" s="9">
        <v>22036</v>
      </c>
      <c r="L275" t="str">
        <f t="shared" si="4"/>
        <v>POLYGON ((n/a n/a, n/a n/a, n/a n/a, n/a n/a, n/a n/a))</v>
      </c>
    </row>
    <row r="276" spans="1:12" x14ac:dyDescent="0.3">
      <c r="A276" s="25">
        <v>5550581</v>
      </c>
      <c r="B276" s="20" t="s">
        <v>954</v>
      </c>
      <c r="C276" s="4">
        <v>61.5</v>
      </c>
      <c r="D276" s="4">
        <v>-122.67</v>
      </c>
      <c r="E276" s="4">
        <v>63.5</v>
      </c>
      <c r="F276" s="4">
        <v>-116</v>
      </c>
      <c r="I276" s="4" t="s">
        <v>1239</v>
      </c>
      <c r="J276" s="4" t="s">
        <v>1197</v>
      </c>
      <c r="K276" s="9">
        <v>21062</v>
      </c>
      <c r="L276" t="str">
        <f t="shared" si="4"/>
        <v>POLYGON ((-116 61.5, -116 63.5, -122.67 63.5, -122.67 61.5, -116 61.5))</v>
      </c>
    </row>
    <row r="277" spans="1:12" x14ac:dyDescent="0.3">
      <c r="A277" s="25">
        <v>5550582</v>
      </c>
      <c r="B277" s="20" t="s">
        <v>953</v>
      </c>
      <c r="C277" s="4">
        <v>60</v>
      </c>
      <c r="D277" s="4">
        <v>-119.38333333333334</v>
      </c>
      <c r="E277" s="4">
        <v>60.116666666666667</v>
      </c>
      <c r="F277" s="4">
        <v>-117.45</v>
      </c>
      <c r="I277" s="4" t="s">
        <v>1239</v>
      </c>
      <c r="J277" s="4" t="s">
        <v>1197</v>
      </c>
      <c r="K277" s="9">
        <v>21062</v>
      </c>
      <c r="L277" t="str">
        <f t="shared" si="4"/>
        <v>POLYGON ((-117.45 60, -117.45 60.1166666666667, -119.383333333333 60.1166666666667, -119.383333333333 60, -117.45 60))</v>
      </c>
    </row>
    <row r="278" spans="1:12" x14ac:dyDescent="0.3">
      <c r="A278" s="25">
        <v>5550583</v>
      </c>
      <c r="B278" s="20" t="s">
        <v>952</v>
      </c>
      <c r="C278" s="4">
        <v>62</v>
      </c>
      <c r="D278" s="4">
        <v>-126</v>
      </c>
      <c r="E278" s="4">
        <v>63.5</v>
      </c>
      <c r="F278" s="4">
        <v>-123.33</v>
      </c>
      <c r="I278" s="4" t="s">
        <v>1239</v>
      </c>
      <c r="J278" s="4" t="s">
        <v>1197</v>
      </c>
      <c r="K278" s="9">
        <v>21880</v>
      </c>
      <c r="L278" t="str">
        <f t="shared" si="4"/>
        <v>POLYGON ((-123.33 62, -123.33 63.5, -126 63.5, -126 62, -123.33 62))</v>
      </c>
    </row>
    <row r="279" spans="1:12" x14ac:dyDescent="0.3">
      <c r="A279" s="25">
        <v>5550584</v>
      </c>
      <c r="B279" s="20" t="s">
        <v>951</v>
      </c>
      <c r="C279" s="4">
        <v>61.67</v>
      </c>
      <c r="D279" s="4">
        <v>-128.66999999999999</v>
      </c>
      <c r="E279" s="4">
        <v>66.33</v>
      </c>
      <c r="F279" s="4">
        <v>-118</v>
      </c>
      <c r="I279" s="4" t="s">
        <v>1239</v>
      </c>
      <c r="J279" s="4" t="s">
        <v>1197</v>
      </c>
      <c r="K279" s="9">
        <v>22006</v>
      </c>
      <c r="L279" t="str">
        <f t="shared" si="4"/>
        <v>POLYGON ((-118 61.67, -118 66.33, -128.67 66.33, -128.67 61.67, -118 61.67))</v>
      </c>
    </row>
    <row r="280" spans="1:12" x14ac:dyDescent="0.3">
      <c r="A280" s="25">
        <v>5550586</v>
      </c>
      <c r="B280" s="20" t="s">
        <v>950</v>
      </c>
      <c r="C280" s="4" t="s">
        <v>7</v>
      </c>
      <c r="D280" s="4" t="s">
        <v>7</v>
      </c>
      <c r="E280" s="4" t="s">
        <v>7</v>
      </c>
      <c r="F280" s="4" t="s">
        <v>7</v>
      </c>
      <c r="H280" s="4" t="s">
        <v>24</v>
      </c>
      <c r="I280" s="4" t="s">
        <v>1239</v>
      </c>
      <c r="J280" s="4" t="s">
        <v>1197</v>
      </c>
      <c r="K280" s="9">
        <v>21033</v>
      </c>
      <c r="L280" t="str">
        <f t="shared" si="4"/>
        <v>POLYGON ((n/a n/a, n/a n/a, n/a n/a, n/a n/a, n/a n/a))</v>
      </c>
    </row>
    <row r="281" spans="1:12" x14ac:dyDescent="0.3">
      <c r="A281" s="25">
        <v>5550587</v>
      </c>
      <c r="B281" s="20" t="s">
        <v>949</v>
      </c>
      <c r="C281" s="4">
        <v>60.416666666666664</v>
      </c>
      <c r="D281" s="4">
        <v>-116.33</v>
      </c>
      <c r="E281" s="4">
        <v>62.17</v>
      </c>
      <c r="F281" s="4">
        <v>-115.17</v>
      </c>
      <c r="I281" s="4" t="s">
        <v>1239</v>
      </c>
      <c r="J281" s="4" t="s">
        <v>1197</v>
      </c>
      <c r="K281" s="9">
        <v>25662</v>
      </c>
      <c r="L281" t="str">
        <f t="shared" si="4"/>
        <v>POLYGON ((-115.17 60.4166666666667, -115.17 62.17, -116.33 62.17, -116.33 60.4166666666667, -115.17 60.4166666666667))</v>
      </c>
    </row>
    <row r="282" spans="1:12" x14ac:dyDescent="0.3">
      <c r="A282" s="25">
        <v>5550588</v>
      </c>
      <c r="B282" s="20" t="s">
        <v>948</v>
      </c>
      <c r="C282" s="4">
        <v>61</v>
      </c>
      <c r="D282" s="4">
        <v>-123.33</v>
      </c>
      <c r="E282" s="4">
        <v>62</v>
      </c>
      <c r="F282" s="4">
        <v>-120.67</v>
      </c>
      <c r="I282" s="4" t="s">
        <v>1239</v>
      </c>
      <c r="J282" s="4" t="s">
        <v>1197</v>
      </c>
      <c r="K282" s="9">
        <v>20454</v>
      </c>
      <c r="L282" t="str">
        <f t="shared" si="4"/>
        <v>POLYGON ((-120.67 61, -120.67 62, -123.33 62, -123.33 61, -120.67 61))</v>
      </c>
    </row>
    <row r="283" spans="1:12" x14ac:dyDescent="0.3">
      <c r="A283" s="25">
        <v>5550616</v>
      </c>
      <c r="B283" s="20" t="s">
        <v>947</v>
      </c>
      <c r="C283" s="4">
        <v>61.67</v>
      </c>
      <c r="D283" s="4">
        <v>-123.75</v>
      </c>
      <c r="E283" s="4">
        <v>62.83</v>
      </c>
      <c r="F283" s="4">
        <v>-122.5</v>
      </c>
      <c r="I283" s="4" t="s">
        <v>1210</v>
      </c>
      <c r="J283" s="4" t="s">
        <v>1197</v>
      </c>
      <c r="K283" s="9">
        <v>22175</v>
      </c>
      <c r="L283" t="str">
        <f t="shared" si="4"/>
        <v>POLYGON ((-122.5 61.67, -122.5 62.83, -123.75 62.83, -123.75 61.67, -122.5 61.67))</v>
      </c>
    </row>
    <row r="284" spans="1:12" x14ac:dyDescent="0.3">
      <c r="A284" s="25">
        <v>5550617</v>
      </c>
      <c r="B284" s="20" t="s">
        <v>947</v>
      </c>
      <c r="C284" s="4" t="s">
        <v>7</v>
      </c>
      <c r="D284" s="4" t="s">
        <v>7</v>
      </c>
      <c r="E284" s="4" t="s">
        <v>7</v>
      </c>
      <c r="F284" s="4" t="s">
        <v>7</v>
      </c>
      <c r="H284" s="4" t="s">
        <v>24</v>
      </c>
      <c r="I284" s="4" t="s">
        <v>1196</v>
      </c>
      <c r="J284" s="4" t="s">
        <v>1197</v>
      </c>
      <c r="K284" s="9">
        <v>22175</v>
      </c>
      <c r="L284" t="str">
        <f t="shared" si="4"/>
        <v>POLYGON ((n/a n/a, n/a n/a, n/a n/a, n/a n/a, n/a n/a))</v>
      </c>
    </row>
    <row r="285" spans="1:12" x14ac:dyDescent="0.3">
      <c r="A285" s="25">
        <v>5550618</v>
      </c>
      <c r="B285" s="20" t="s">
        <v>947</v>
      </c>
      <c r="C285" s="4" t="s">
        <v>7</v>
      </c>
      <c r="D285" s="4" t="s">
        <v>7</v>
      </c>
      <c r="E285" s="4" t="s">
        <v>7</v>
      </c>
      <c r="F285" s="4" t="s">
        <v>7</v>
      </c>
      <c r="H285" s="4" t="s">
        <v>24</v>
      </c>
      <c r="I285" s="4" t="s">
        <v>1223</v>
      </c>
      <c r="J285" s="4" t="s">
        <v>1197</v>
      </c>
      <c r="K285" s="9">
        <v>22175</v>
      </c>
      <c r="L285" t="str">
        <f t="shared" si="4"/>
        <v>POLYGON ((n/a n/a, n/a n/a, n/a n/a, n/a n/a, n/a n/a))</v>
      </c>
    </row>
    <row r="286" spans="1:12" x14ac:dyDescent="0.3">
      <c r="A286" s="25">
        <v>5550620</v>
      </c>
      <c r="B286" s="20" t="s">
        <v>946</v>
      </c>
      <c r="C286" s="4">
        <v>61.125</v>
      </c>
      <c r="D286" s="4">
        <v>-124</v>
      </c>
      <c r="E286" s="4">
        <v>63.083333333333336</v>
      </c>
      <c r="F286" s="4">
        <v>-122.25</v>
      </c>
      <c r="I286" s="4" t="s">
        <v>1210</v>
      </c>
      <c r="J286" s="4" t="s">
        <v>1197</v>
      </c>
      <c r="K286" s="9">
        <v>22051</v>
      </c>
      <c r="L286" t="str">
        <f t="shared" si="4"/>
        <v>POLYGON ((-122.25 61.125, -122.25 63.0833333333333, -124 63.0833333333333, -124 61.125, -122.25 61.125))</v>
      </c>
    </row>
    <row r="287" spans="1:12" x14ac:dyDescent="0.3">
      <c r="A287" s="25">
        <v>5550621</v>
      </c>
      <c r="B287" s="20" t="s">
        <v>945</v>
      </c>
      <c r="C287" s="4">
        <v>61</v>
      </c>
      <c r="D287" s="4">
        <v>-124</v>
      </c>
      <c r="E287" s="4">
        <v>62.125</v>
      </c>
      <c r="F287" s="4">
        <v>-123.25</v>
      </c>
      <c r="I287" s="4" t="s">
        <v>1210</v>
      </c>
      <c r="J287" s="4" t="s">
        <v>1197</v>
      </c>
      <c r="K287" s="9">
        <v>22049</v>
      </c>
      <c r="L287" t="str">
        <f t="shared" si="4"/>
        <v>POLYGON ((-123.25 61, -123.25 62.125, -124 62.125, -124 61, -123.25 61))</v>
      </c>
    </row>
    <row r="288" spans="1:12" x14ac:dyDescent="0.3">
      <c r="A288" s="25">
        <v>5550622</v>
      </c>
      <c r="B288" s="20" t="s">
        <v>945</v>
      </c>
      <c r="C288" s="4">
        <v>61</v>
      </c>
      <c r="D288" s="4">
        <v>-124</v>
      </c>
      <c r="E288" s="4">
        <v>62.125</v>
      </c>
      <c r="F288" s="4">
        <v>-123.25</v>
      </c>
      <c r="I288" s="4" t="s">
        <v>1210</v>
      </c>
      <c r="J288" s="4" t="s">
        <v>1197</v>
      </c>
      <c r="K288" s="9">
        <v>22049</v>
      </c>
      <c r="L288" t="str">
        <f t="shared" si="4"/>
        <v>POLYGON ((-123.25 61, -123.25 62.125, -124 62.125, -124 61, -123.25 61))</v>
      </c>
    </row>
    <row r="289" spans="1:12" x14ac:dyDescent="0.3">
      <c r="A289" s="25">
        <v>5550623</v>
      </c>
      <c r="B289" s="20" t="s">
        <v>944</v>
      </c>
      <c r="C289" s="4">
        <v>61.67</v>
      </c>
      <c r="D289" s="4">
        <v>-123.25</v>
      </c>
      <c r="E289" s="4">
        <v>62.17</v>
      </c>
      <c r="F289" s="4">
        <v>-122.5</v>
      </c>
      <c r="I289" s="4" t="s">
        <v>1210</v>
      </c>
      <c r="J289" s="4" t="s">
        <v>1197</v>
      </c>
      <c r="K289" s="9">
        <v>23118</v>
      </c>
      <c r="L289" t="str">
        <f t="shared" si="4"/>
        <v>POLYGON ((-122.5 61.67, -122.5 62.17, -123.25 62.17, -123.25 61.67, -122.5 61.67))</v>
      </c>
    </row>
    <row r="290" spans="1:12" x14ac:dyDescent="0.3">
      <c r="A290" s="25">
        <v>5550624</v>
      </c>
      <c r="B290" s="20" t="s">
        <v>943</v>
      </c>
      <c r="C290" s="4">
        <v>61.67</v>
      </c>
      <c r="D290" s="4">
        <v>-123.75</v>
      </c>
      <c r="E290" s="4">
        <v>62.833333333333336</v>
      </c>
      <c r="F290" s="4">
        <v>-122.5</v>
      </c>
      <c r="I290" s="4" t="s">
        <v>1210</v>
      </c>
      <c r="J290" s="4" t="s">
        <v>1197</v>
      </c>
      <c r="K290" s="9">
        <v>23470</v>
      </c>
      <c r="L290" t="str">
        <f t="shared" si="4"/>
        <v>POLYGON ((-122.5 61.67, -122.5 62.8333333333333, -123.75 62.8333333333333, -123.75 61.67, -122.5 61.67))</v>
      </c>
    </row>
    <row r="291" spans="1:12" x14ac:dyDescent="0.3">
      <c r="A291" s="25">
        <v>5550625</v>
      </c>
      <c r="B291" s="20" t="s">
        <v>942</v>
      </c>
      <c r="C291" s="4">
        <v>60</v>
      </c>
      <c r="D291" s="4">
        <v>-117.62</v>
      </c>
      <c r="E291" s="4">
        <v>60.17</v>
      </c>
      <c r="F291" s="4">
        <v>-117</v>
      </c>
      <c r="I291" s="4" t="s">
        <v>1210</v>
      </c>
      <c r="J291" s="4" t="s">
        <v>1197</v>
      </c>
      <c r="K291" s="9">
        <v>24546</v>
      </c>
      <c r="L291" t="str">
        <f t="shared" si="4"/>
        <v>POLYGON ((-117 60, -117 60.17, -117.62 60.17, -117.62 60, -117 60))</v>
      </c>
    </row>
    <row r="292" spans="1:12" x14ac:dyDescent="0.3">
      <c r="A292" s="25">
        <v>5550626</v>
      </c>
      <c r="B292" s="20" t="s">
        <v>941</v>
      </c>
      <c r="C292" s="4">
        <v>60</v>
      </c>
      <c r="D292" s="4">
        <v>-117.93</v>
      </c>
      <c r="E292" s="4">
        <v>60.17</v>
      </c>
      <c r="F292" s="4">
        <v>-117.33</v>
      </c>
      <c r="I292" s="4" t="s">
        <v>1210</v>
      </c>
      <c r="J292" s="4" t="s">
        <v>1197</v>
      </c>
      <c r="K292" s="9">
        <v>25251</v>
      </c>
      <c r="L292" t="str">
        <f t="shared" si="4"/>
        <v>POLYGON ((-117.33 60, -117.33 60.17, -117.93 60.17, -117.93 60, -117.33 60))</v>
      </c>
    </row>
    <row r="293" spans="1:12" x14ac:dyDescent="0.3">
      <c r="A293" s="25">
        <v>5550627</v>
      </c>
      <c r="B293" s="20" t="s">
        <v>940</v>
      </c>
      <c r="C293" s="4">
        <v>60</v>
      </c>
      <c r="D293" s="4">
        <v>-121.51666666666667</v>
      </c>
      <c r="E293" s="4">
        <v>60.25</v>
      </c>
      <c r="F293" s="4">
        <v>-121.10833333333333</v>
      </c>
      <c r="I293" s="4" t="s">
        <v>1210</v>
      </c>
      <c r="J293" s="4" t="s">
        <v>1197</v>
      </c>
      <c r="K293" s="9">
        <v>25240</v>
      </c>
      <c r="L293" t="str">
        <f t="shared" si="4"/>
        <v>POLYGON ((-121.108333333333 60, -121.108333333333 60.25, -121.516666666667 60.25, -121.516666666667 60, -121.108333333333 60))</v>
      </c>
    </row>
    <row r="294" spans="1:12" x14ac:dyDescent="0.3">
      <c r="A294" s="25">
        <v>5550628</v>
      </c>
      <c r="B294" s="20" t="s">
        <v>939</v>
      </c>
      <c r="C294" s="4">
        <v>61.17</v>
      </c>
      <c r="D294" s="4">
        <v>-122.25</v>
      </c>
      <c r="E294" s="4">
        <v>61.5</v>
      </c>
      <c r="F294" s="4">
        <v>-121</v>
      </c>
      <c r="H294" s="7" t="s">
        <v>52</v>
      </c>
      <c r="I294" s="4" t="s">
        <v>1210</v>
      </c>
      <c r="J294" s="4" t="s">
        <v>1197</v>
      </c>
      <c r="K294" s="9">
        <v>25286</v>
      </c>
      <c r="L294" t="str">
        <f t="shared" si="4"/>
        <v>POLYGON ((-121 61.17, -121 61.5, -122.25 61.5, -122.25 61.17, -121 61.17))</v>
      </c>
    </row>
    <row r="295" spans="1:12" x14ac:dyDescent="0.3">
      <c r="A295" s="25">
        <v>5550629</v>
      </c>
      <c r="B295" s="20" t="s">
        <v>938</v>
      </c>
      <c r="C295" s="4">
        <v>60</v>
      </c>
      <c r="D295" s="4">
        <v>-119.58333333333333</v>
      </c>
      <c r="E295" s="4">
        <v>60.25</v>
      </c>
      <c r="F295" s="4">
        <v>-119.25</v>
      </c>
      <c r="H295" s="7" t="s">
        <v>52</v>
      </c>
      <c r="I295" s="4" t="s">
        <v>1210</v>
      </c>
      <c r="J295" s="4" t="s">
        <v>1197</v>
      </c>
      <c r="K295" s="9">
        <v>25259</v>
      </c>
      <c r="L295" t="str">
        <f t="shared" si="4"/>
        <v>POLYGON ((-119.25 60, -119.25 60.25, -119.583333333333 60.25, -119.583333333333 60, -119.25 60))</v>
      </c>
    </row>
    <row r="296" spans="1:12" x14ac:dyDescent="0.3">
      <c r="A296" s="25">
        <v>5550630</v>
      </c>
      <c r="B296" s="20" t="s">
        <v>937</v>
      </c>
      <c r="C296" s="4">
        <v>60</v>
      </c>
      <c r="D296" s="4">
        <v>-116.375</v>
      </c>
      <c r="E296" s="4">
        <v>60.17</v>
      </c>
      <c r="F296" s="4">
        <v>-115.75</v>
      </c>
      <c r="H296" s="7" t="s">
        <v>52</v>
      </c>
      <c r="I296" s="4" t="s">
        <v>1210</v>
      </c>
      <c r="J296" s="4" t="s">
        <v>1197</v>
      </c>
      <c r="K296" s="9">
        <v>25620</v>
      </c>
      <c r="L296" t="str">
        <f t="shared" si="4"/>
        <v>POLYGON ((-115.75 60, -115.75 60.17, -116.375 60.17, -116.375 60, -115.75 60))</v>
      </c>
    </row>
    <row r="297" spans="1:12" x14ac:dyDescent="0.3">
      <c r="A297" s="25">
        <v>5550631</v>
      </c>
      <c r="B297" s="20" t="s">
        <v>936</v>
      </c>
      <c r="C297" s="4">
        <v>61.17</v>
      </c>
      <c r="D297" s="4">
        <v>-121.75</v>
      </c>
      <c r="E297" s="4">
        <v>61.266666666666666</v>
      </c>
      <c r="F297" s="4">
        <v>-121.5</v>
      </c>
      <c r="I297" s="4" t="s">
        <v>1210</v>
      </c>
      <c r="J297" s="4" t="s">
        <v>1197</v>
      </c>
      <c r="K297" s="9">
        <v>25650</v>
      </c>
      <c r="L297" t="str">
        <f t="shared" si="4"/>
        <v>POLYGON ((-121.5 61.17, -121.5 61.2666666666667, -121.75 61.2666666666667, -121.75 61.17, -121.5 61.17))</v>
      </c>
    </row>
    <row r="298" spans="1:12" x14ac:dyDescent="0.3">
      <c r="A298" s="25">
        <v>5550632</v>
      </c>
      <c r="B298" s="20" t="s">
        <v>935</v>
      </c>
      <c r="C298" s="4">
        <v>59.99</v>
      </c>
      <c r="D298" s="4">
        <v>-117.45</v>
      </c>
      <c r="E298" s="4">
        <v>60.1</v>
      </c>
      <c r="F298" s="4">
        <v>-117.42</v>
      </c>
      <c r="I298" s="4" t="s">
        <v>1210</v>
      </c>
      <c r="J298" s="4" t="s">
        <v>1197</v>
      </c>
      <c r="K298" s="9">
        <v>29539</v>
      </c>
      <c r="L298" t="str">
        <f t="shared" si="4"/>
        <v>POLYGON ((-117.42 59.99, -117.42 60.1, -117.45 60.1, -117.45 59.99, -117.42 59.99))</v>
      </c>
    </row>
    <row r="299" spans="1:12" x14ac:dyDescent="0.3">
      <c r="A299" s="25">
        <v>5550633</v>
      </c>
      <c r="B299" s="20" t="s">
        <v>934</v>
      </c>
      <c r="C299" s="4">
        <v>68</v>
      </c>
      <c r="D299" s="4">
        <v>-126.25</v>
      </c>
      <c r="E299" s="4">
        <v>69.25</v>
      </c>
      <c r="F299" s="4">
        <v>-124.75</v>
      </c>
      <c r="H299" s="7" t="s">
        <v>52</v>
      </c>
      <c r="I299" s="4" t="s">
        <v>1210</v>
      </c>
      <c r="J299" s="4" t="s">
        <v>1197</v>
      </c>
      <c r="K299" s="9">
        <v>27482</v>
      </c>
      <c r="L299" t="str">
        <f t="shared" si="4"/>
        <v>POLYGON ((-124.75 68, -124.75 69.25, -126.25 69.25, -126.25 68, -124.75 68))</v>
      </c>
    </row>
    <row r="300" spans="1:12" x14ac:dyDescent="0.3">
      <c r="A300" s="25">
        <v>5550643</v>
      </c>
      <c r="B300" s="20" t="s">
        <v>933</v>
      </c>
      <c r="C300" s="4">
        <v>61.17</v>
      </c>
      <c r="D300" s="4">
        <v>-124.25</v>
      </c>
      <c r="E300" s="4">
        <v>62</v>
      </c>
      <c r="F300" s="4">
        <v>-123.5</v>
      </c>
      <c r="H300" s="7" t="s">
        <v>1447</v>
      </c>
      <c r="I300" s="4" t="s">
        <v>1210</v>
      </c>
      <c r="J300" s="4" t="s">
        <v>1197</v>
      </c>
      <c r="K300" s="9">
        <v>21803</v>
      </c>
      <c r="L300" t="str">
        <f t="shared" si="4"/>
        <v>POLYGON ((-123.5 61.17, -123.5 62, -124.25 62, -124.25 61.17, -123.5 61.17))</v>
      </c>
    </row>
    <row r="301" spans="1:12" x14ac:dyDescent="0.3">
      <c r="A301" s="25">
        <v>5550647</v>
      </c>
      <c r="B301" s="20" t="s">
        <v>921</v>
      </c>
      <c r="C301" s="4">
        <v>60</v>
      </c>
      <c r="D301" s="4">
        <v>-120.76666666666667</v>
      </c>
      <c r="E301" s="4">
        <v>60.966666666666669</v>
      </c>
      <c r="F301" s="4">
        <v>-119.26666666666667</v>
      </c>
      <c r="H301" s="7" t="s">
        <v>52</v>
      </c>
      <c r="I301" s="4" t="s">
        <v>1241</v>
      </c>
      <c r="J301" s="4" t="s">
        <v>1197</v>
      </c>
      <c r="K301" s="9">
        <v>20835</v>
      </c>
      <c r="L301" t="str">
        <f t="shared" si="4"/>
        <v>POLYGON ((-119.266666666667 60, -119.266666666667 60.9666666666667, -120.766666666667 60.9666666666667, -120.766666666667 60, -119.266666666667 60))</v>
      </c>
    </row>
    <row r="302" spans="1:12" x14ac:dyDescent="0.3">
      <c r="A302" s="25">
        <v>5550648</v>
      </c>
      <c r="B302" s="20" t="s">
        <v>932</v>
      </c>
      <c r="C302" s="4">
        <v>60</v>
      </c>
      <c r="D302" s="4">
        <v>-125.45</v>
      </c>
      <c r="E302" s="4">
        <v>62.8</v>
      </c>
      <c r="F302" s="4">
        <v>-123</v>
      </c>
      <c r="I302" s="4" t="s">
        <v>1241</v>
      </c>
      <c r="J302" s="4" t="s">
        <v>1197</v>
      </c>
      <c r="K302" s="9">
        <v>22174</v>
      </c>
      <c r="L302" t="str">
        <f t="shared" si="4"/>
        <v>POLYGON ((-123 60, -123 62.8, -125.45 62.8, -125.45 60, -123 60))</v>
      </c>
    </row>
    <row r="303" spans="1:12" x14ac:dyDescent="0.3">
      <c r="A303" s="25">
        <v>5550649</v>
      </c>
      <c r="B303" s="20" t="s">
        <v>931</v>
      </c>
      <c r="C303" s="4">
        <v>62</v>
      </c>
      <c r="D303" s="4">
        <v>-128</v>
      </c>
      <c r="E303" s="4">
        <v>65.5</v>
      </c>
      <c r="F303" s="4">
        <v>-123</v>
      </c>
      <c r="I303" s="4" t="s">
        <v>1241</v>
      </c>
      <c r="J303" s="4" t="s">
        <v>1197</v>
      </c>
      <c r="K303" s="9">
        <v>22539</v>
      </c>
      <c r="L303" t="str">
        <f t="shared" si="4"/>
        <v>POLYGON ((-123 62, -123 65.5, -128 65.5, -128 62, -123 62))</v>
      </c>
    </row>
    <row r="304" spans="1:12" x14ac:dyDescent="0.3">
      <c r="A304" s="25">
        <v>5550650</v>
      </c>
      <c r="B304" s="20" t="s">
        <v>930</v>
      </c>
      <c r="C304" s="4">
        <v>60</v>
      </c>
      <c r="D304" s="4">
        <v>-120</v>
      </c>
      <c r="E304" s="4">
        <v>63</v>
      </c>
      <c r="F304" s="4">
        <v>-110</v>
      </c>
      <c r="I304" s="4" t="s">
        <v>1241</v>
      </c>
      <c r="J304" s="4" t="s">
        <v>1197</v>
      </c>
      <c r="K304" s="9">
        <v>24715</v>
      </c>
      <c r="L304" t="str">
        <f t="shared" si="4"/>
        <v>POLYGON ((-110 60, -110 63, -120 63, -120 60, -110 60))</v>
      </c>
    </row>
    <row r="305" spans="1:12" x14ac:dyDescent="0.3">
      <c r="A305" s="25">
        <v>5550651</v>
      </c>
      <c r="B305" s="20" t="s">
        <v>929</v>
      </c>
      <c r="C305" s="4" t="s">
        <v>7</v>
      </c>
      <c r="D305" s="4" t="s">
        <v>7</v>
      </c>
      <c r="E305" s="4" t="s">
        <v>7</v>
      </c>
      <c r="F305" s="4" t="s">
        <v>7</v>
      </c>
      <c r="H305" s="4" t="s">
        <v>24</v>
      </c>
      <c r="I305" s="4" t="s">
        <v>1241</v>
      </c>
      <c r="J305" s="4" t="s">
        <v>1197</v>
      </c>
      <c r="K305" s="9">
        <v>26883</v>
      </c>
      <c r="L305" t="str">
        <f t="shared" si="4"/>
        <v>POLYGON ((n/a n/a, n/a n/a, n/a n/a, n/a n/a, n/a n/a))</v>
      </c>
    </row>
    <row r="306" spans="1:12" x14ac:dyDescent="0.3">
      <c r="A306" s="25">
        <v>5550652</v>
      </c>
      <c r="B306" s="20" t="s">
        <v>928</v>
      </c>
      <c r="C306" s="4">
        <v>65</v>
      </c>
      <c r="D306" s="4">
        <v>-136</v>
      </c>
      <c r="E306" s="4">
        <v>68</v>
      </c>
      <c r="F306" s="4">
        <v>-132</v>
      </c>
      <c r="H306" s="7" t="s">
        <v>52</v>
      </c>
      <c r="I306" s="4" t="s">
        <v>1241</v>
      </c>
      <c r="J306" s="4" t="s">
        <v>1197</v>
      </c>
      <c r="K306" s="9">
        <v>27987</v>
      </c>
      <c r="L306" t="str">
        <f t="shared" si="4"/>
        <v>POLYGON ((-132 65, -132 68, -136 68, -136 65, -132 65))</v>
      </c>
    </row>
    <row r="307" spans="1:12" x14ac:dyDescent="0.3">
      <c r="A307" s="25">
        <v>5550656</v>
      </c>
      <c r="B307" s="20" t="s">
        <v>927</v>
      </c>
      <c r="C307" s="4">
        <v>60</v>
      </c>
      <c r="D307" s="4">
        <v>-121</v>
      </c>
      <c r="E307" s="4">
        <v>60.5</v>
      </c>
      <c r="F307" s="4">
        <v>-119</v>
      </c>
      <c r="I307" s="4" t="s">
        <v>1241</v>
      </c>
      <c r="J307" s="4" t="s">
        <v>1197</v>
      </c>
      <c r="K307" s="9">
        <v>20546</v>
      </c>
      <c r="L307" t="str">
        <f t="shared" si="4"/>
        <v>POLYGON ((-119 60, -119 60.5, -121 60.5, -121 60, -119 60))</v>
      </c>
    </row>
    <row r="308" spans="1:12" x14ac:dyDescent="0.3">
      <c r="A308" s="25">
        <v>5550657</v>
      </c>
      <c r="B308" s="20" t="s">
        <v>926</v>
      </c>
      <c r="C308" s="4">
        <v>60</v>
      </c>
      <c r="D308" s="4">
        <v>-120.45</v>
      </c>
      <c r="E308" s="4">
        <v>60.5</v>
      </c>
      <c r="F308" s="4">
        <v>-119.25</v>
      </c>
      <c r="H308" s="7" t="s">
        <v>52</v>
      </c>
      <c r="I308" s="4" t="s">
        <v>1241</v>
      </c>
      <c r="J308" s="4" t="s">
        <v>1197</v>
      </c>
      <c r="K308" s="9">
        <v>23527</v>
      </c>
      <c r="L308" t="str">
        <f t="shared" si="4"/>
        <v>POLYGON ((-119.25 60, -119.25 60.5, -120.45 60.5, -120.45 60, -119.25 60))</v>
      </c>
    </row>
    <row r="309" spans="1:12" x14ac:dyDescent="0.3">
      <c r="A309" s="25">
        <v>5550658</v>
      </c>
      <c r="B309" s="20" t="s">
        <v>925</v>
      </c>
      <c r="C309" s="4">
        <v>60.33</v>
      </c>
      <c r="D309" s="4">
        <v>-122.5</v>
      </c>
      <c r="E309" s="4">
        <v>60.5</v>
      </c>
      <c r="F309" s="4">
        <v>-122.25</v>
      </c>
      <c r="I309" s="4" t="s">
        <v>1241</v>
      </c>
      <c r="J309" s="4" t="s">
        <v>1197</v>
      </c>
      <c r="K309" s="9">
        <v>22727</v>
      </c>
      <c r="L309" t="str">
        <f t="shared" si="4"/>
        <v>POLYGON ((-122.25 60.33, -122.25 60.5, -122.5 60.5, -122.5 60.33, -122.25 60.33))</v>
      </c>
    </row>
    <row r="310" spans="1:12" x14ac:dyDescent="0.3">
      <c r="A310" s="25">
        <v>5550659</v>
      </c>
      <c r="B310" s="20" t="s">
        <v>924</v>
      </c>
      <c r="C310" s="4" t="s">
        <v>7</v>
      </c>
      <c r="D310" s="4" t="s">
        <v>7</v>
      </c>
      <c r="E310" s="4" t="s">
        <v>7</v>
      </c>
      <c r="F310" s="4" t="s">
        <v>7</v>
      </c>
      <c r="H310" s="4" t="s">
        <v>24</v>
      </c>
      <c r="I310" s="4" t="s">
        <v>1241</v>
      </c>
      <c r="J310" s="4" t="s">
        <v>1197</v>
      </c>
      <c r="K310" s="9">
        <v>25268</v>
      </c>
      <c r="L310" t="str">
        <f t="shared" si="4"/>
        <v>POLYGON ((n/a n/a, n/a n/a, n/a n/a, n/a n/a, n/a n/a))</v>
      </c>
    </row>
    <row r="311" spans="1:12" x14ac:dyDescent="0.3">
      <c r="A311" s="25">
        <v>5550660</v>
      </c>
      <c r="B311" s="20" t="s">
        <v>924</v>
      </c>
      <c r="C311" s="4">
        <v>61.17</v>
      </c>
      <c r="D311" s="4">
        <v>-120.75</v>
      </c>
      <c r="E311" s="4">
        <v>61.56666666666667</v>
      </c>
      <c r="F311" s="4">
        <v>-120.5</v>
      </c>
      <c r="I311" s="4" t="s">
        <v>1241</v>
      </c>
      <c r="J311" s="4" t="s">
        <v>1197</v>
      </c>
      <c r="K311" s="9">
        <v>25961</v>
      </c>
      <c r="L311" t="str">
        <f t="shared" si="4"/>
        <v>POLYGON ((-120.5 61.17, -120.5 61.5666666666667, -120.75 61.5666666666667, -120.75 61.17, -120.5 61.17))</v>
      </c>
    </row>
    <row r="312" spans="1:12" x14ac:dyDescent="0.3">
      <c r="A312" s="25">
        <v>5550661</v>
      </c>
      <c r="B312" s="20" t="s">
        <v>923</v>
      </c>
      <c r="C312" s="4">
        <v>65.563333333333333</v>
      </c>
      <c r="D312" s="4">
        <v>-129.875</v>
      </c>
      <c r="E312" s="4">
        <v>66.2</v>
      </c>
      <c r="F312" s="4">
        <v>-128.78125</v>
      </c>
      <c r="I312" s="4" t="s">
        <v>1241</v>
      </c>
      <c r="J312" s="4" t="s">
        <v>1197</v>
      </c>
      <c r="K312" s="9">
        <v>25325</v>
      </c>
      <c r="L312" t="str">
        <f t="shared" si="4"/>
        <v>POLYGON ((-128.78125 65.5633333333333, -128.78125 66.2, -129.875 66.2, -129.875 65.5633333333333, -128.78125 65.5633333333333))</v>
      </c>
    </row>
    <row r="313" spans="1:12" x14ac:dyDescent="0.3">
      <c r="A313" s="25">
        <v>5550662</v>
      </c>
      <c r="B313" s="20" t="s">
        <v>922</v>
      </c>
      <c r="C313" s="4">
        <v>65.5</v>
      </c>
      <c r="D313" s="4">
        <v>-124.5</v>
      </c>
      <c r="E313" s="4">
        <v>66.166666666666671</v>
      </c>
      <c r="F313" s="4">
        <v>-122.5</v>
      </c>
      <c r="H313" s="7" t="s">
        <v>52</v>
      </c>
      <c r="I313" s="4" t="s">
        <v>1241</v>
      </c>
      <c r="J313" s="4" t="s">
        <v>1197</v>
      </c>
      <c r="K313" s="9">
        <v>27435</v>
      </c>
      <c r="L313" t="str">
        <f t="shared" si="4"/>
        <v>POLYGON ((-122.5 65.5, -122.5 66.1666666666667, -124.5 66.1666666666667, -124.5 65.5, -122.5 65.5))</v>
      </c>
    </row>
    <row r="314" spans="1:12" x14ac:dyDescent="0.3">
      <c r="A314" s="25">
        <v>5550667</v>
      </c>
      <c r="B314" s="20" t="s">
        <v>921</v>
      </c>
      <c r="C314" s="4">
        <v>60</v>
      </c>
      <c r="D314" s="4">
        <v>-120.76666666666667</v>
      </c>
      <c r="E314" s="4">
        <v>60.483333333333334</v>
      </c>
      <c r="F314" s="4">
        <v>-119.26666666666667</v>
      </c>
      <c r="H314" s="7" t="s">
        <v>52</v>
      </c>
      <c r="I314" s="4" t="s">
        <v>1241</v>
      </c>
      <c r="J314" s="4" t="s">
        <v>1197</v>
      </c>
      <c r="K314" s="9">
        <v>20835</v>
      </c>
      <c r="L314" t="str">
        <f t="shared" si="4"/>
        <v>POLYGON ((-119.266666666667 60, -119.266666666667 60.4833333333333, -120.766666666667 60.4833333333333, -120.766666666667 60, -119.266666666667 60))</v>
      </c>
    </row>
    <row r="315" spans="1:12" x14ac:dyDescent="0.3">
      <c r="A315" s="25">
        <v>5550672</v>
      </c>
      <c r="B315" s="20" t="s">
        <v>920</v>
      </c>
      <c r="C315" s="4">
        <v>60</v>
      </c>
      <c r="D315" s="4">
        <v>-120</v>
      </c>
      <c r="E315" s="4">
        <v>62</v>
      </c>
      <c r="F315" s="4">
        <v>-112</v>
      </c>
      <c r="I315" s="4" t="s">
        <v>1242</v>
      </c>
      <c r="J315" s="4" t="s">
        <v>1197</v>
      </c>
      <c r="K315" s="9">
        <v>24351</v>
      </c>
      <c r="L315" t="str">
        <f t="shared" si="4"/>
        <v>POLYGON ((-112 60, -112 62, -120 62, -120 60, -112 60))</v>
      </c>
    </row>
    <row r="316" spans="1:12" x14ac:dyDescent="0.3">
      <c r="A316" s="25">
        <v>5550673</v>
      </c>
      <c r="B316" s="20" t="s">
        <v>919</v>
      </c>
      <c r="C316" s="4">
        <v>65.25</v>
      </c>
      <c r="D316" s="4">
        <v>-139.5</v>
      </c>
      <c r="E316" s="4">
        <v>67.5</v>
      </c>
      <c r="F316" s="4">
        <v>-132</v>
      </c>
      <c r="I316" s="4" t="s">
        <v>1242</v>
      </c>
      <c r="J316" s="4" t="s">
        <v>1197</v>
      </c>
      <c r="K316" s="9">
        <v>22129</v>
      </c>
      <c r="L316" t="str">
        <f t="shared" si="4"/>
        <v>POLYGON ((-132 65.25, -132 67.5, -139.5 67.5, -139.5 65.25, -132 65.25))</v>
      </c>
    </row>
    <row r="317" spans="1:12" x14ac:dyDescent="0.3">
      <c r="A317" s="25">
        <v>5550674</v>
      </c>
      <c r="B317" s="20" t="s">
        <v>918</v>
      </c>
      <c r="C317" s="4">
        <v>64</v>
      </c>
      <c r="D317" s="4">
        <v>-125.5</v>
      </c>
      <c r="E317" s="4">
        <v>66</v>
      </c>
      <c r="F317" s="4">
        <v>-122</v>
      </c>
      <c r="H317" s="7" t="s">
        <v>52</v>
      </c>
      <c r="I317" s="4" t="s">
        <v>1242</v>
      </c>
      <c r="J317" s="4" t="s">
        <v>1197</v>
      </c>
      <c r="K317" s="9">
        <v>24401</v>
      </c>
      <c r="L317" t="str">
        <f t="shared" si="4"/>
        <v>POLYGON ((-122 64, -122 66, -125.5 66, -125.5 64, -122 64))</v>
      </c>
    </row>
    <row r="318" spans="1:12" x14ac:dyDescent="0.3">
      <c r="A318" s="25">
        <v>5550675</v>
      </c>
      <c r="B318" s="20" t="s">
        <v>917</v>
      </c>
      <c r="C318" s="4">
        <v>65</v>
      </c>
      <c r="D318" s="4">
        <v>-125</v>
      </c>
      <c r="E318" s="4">
        <v>65.75</v>
      </c>
      <c r="F318" s="4">
        <v>-124</v>
      </c>
      <c r="H318" s="7" t="s">
        <v>52</v>
      </c>
      <c r="I318" s="4" t="s">
        <v>1242</v>
      </c>
      <c r="J318" s="4" t="s">
        <v>1197</v>
      </c>
      <c r="K318" s="9">
        <v>25015</v>
      </c>
      <c r="L318" t="str">
        <f t="shared" si="4"/>
        <v>POLYGON ((-124 65, -124 65.75, -125 65.75, -125 65, -124 65))</v>
      </c>
    </row>
    <row r="319" spans="1:12" x14ac:dyDescent="0.3">
      <c r="A319" s="25">
        <v>5550677</v>
      </c>
      <c r="B319" s="20" t="s">
        <v>916</v>
      </c>
      <c r="C319" s="4" t="s">
        <v>7</v>
      </c>
      <c r="D319" s="4" t="s">
        <v>7</v>
      </c>
      <c r="E319" s="4" t="s">
        <v>7</v>
      </c>
      <c r="F319" s="4" t="s">
        <v>7</v>
      </c>
      <c r="H319" s="4" t="s">
        <v>372</v>
      </c>
      <c r="I319" s="4" t="s">
        <v>1242</v>
      </c>
      <c r="J319" s="4" t="s">
        <v>1197</v>
      </c>
      <c r="K319" s="9">
        <v>24735</v>
      </c>
      <c r="L319" t="str">
        <f t="shared" si="4"/>
        <v>POLYGON ((n/a n/a, n/a n/a, n/a n/a, n/a n/a, n/a n/a))</v>
      </c>
    </row>
    <row r="320" spans="1:12" x14ac:dyDescent="0.3">
      <c r="A320" s="25">
        <v>5550678</v>
      </c>
      <c r="B320" s="20" t="s">
        <v>915</v>
      </c>
      <c r="C320" s="4">
        <v>60.33</v>
      </c>
      <c r="D320" s="4">
        <v>-120.25</v>
      </c>
      <c r="E320" s="4">
        <v>60.5</v>
      </c>
      <c r="F320" s="4">
        <v>-120</v>
      </c>
      <c r="H320" s="7" t="s">
        <v>52</v>
      </c>
      <c r="I320" s="4" t="s">
        <v>1242</v>
      </c>
      <c r="J320" s="4" t="s">
        <v>1197</v>
      </c>
      <c r="K320" s="9">
        <v>25249</v>
      </c>
      <c r="L320" t="str">
        <f t="shared" si="4"/>
        <v>POLYGON ((-120 60.33, -120 60.5, -120.25 60.5, -120.25 60.33, -120 60.33))</v>
      </c>
    </row>
    <row r="321" spans="1:12" x14ac:dyDescent="0.3">
      <c r="A321" s="25">
        <v>5550679</v>
      </c>
      <c r="B321" s="20" t="s">
        <v>914</v>
      </c>
      <c r="C321" s="4">
        <v>65</v>
      </c>
      <c r="D321" s="4">
        <v>-125</v>
      </c>
      <c r="E321" s="4">
        <v>65.75</v>
      </c>
      <c r="F321" s="4">
        <v>-124</v>
      </c>
      <c r="H321" s="7" t="s">
        <v>52</v>
      </c>
      <c r="I321" s="4" t="s">
        <v>1242</v>
      </c>
      <c r="J321" s="4" t="s">
        <v>1197</v>
      </c>
      <c r="K321" s="9">
        <v>25084</v>
      </c>
      <c r="L321" t="str">
        <f t="shared" si="4"/>
        <v>POLYGON ((-124 65, -124 65.75, -125 65.75, -125 65, -124 65))</v>
      </c>
    </row>
    <row r="322" spans="1:12" x14ac:dyDescent="0.3">
      <c r="A322" s="25">
        <v>5550680</v>
      </c>
      <c r="B322" s="20" t="s">
        <v>913</v>
      </c>
      <c r="C322" s="4">
        <v>60</v>
      </c>
      <c r="D322" s="4">
        <v>-120.75</v>
      </c>
      <c r="E322" s="4">
        <v>60.67</v>
      </c>
      <c r="F322" s="4">
        <v>-119.5</v>
      </c>
      <c r="H322" s="7" t="s">
        <v>52</v>
      </c>
      <c r="I322" s="4" t="s">
        <v>1242</v>
      </c>
      <c r="J322" s="4" t="s">
        <v>1197</v>
      </c>
      <c r="K322" s="9">
        <v>25082</v>
      </c>
      <c r="L322" t="str">
        <f t="shared" ref="L322:L385" si="5">"POLYGON (("&amp;F322&amp;" "&amp;C322&amp;", "&amp;F322&amp;" "&amp;E322&amp;", "&amp;D322&amp;" "&amp;E322&amp;", "&amp;D322&amp;" "&amp;C322&amp;", "&amp;F322&amp;" "&amp;C322&amp;"))"</f>
        <v>POLYGON ((-119.5 60, -119.5 60.67, -120.75 60.67, -120.75 60, -119.5 60))</v>
      </c>
    </row>
    <row r="323" spans="1:12" x14ac:dyDescent="0.3">
      <c r="A323" s="25">
        <v>5550681</v>
      </c>
      <c r="B323" s="20" t="s">
        <v>891</v>
      </c>
      <c r="C323" s="4" t="s">
        <v>7</v>
      </c>
      <c r="D323" s="4" t="s">
        <v>7</v>
      </c>
      <c r="E323" s="4" t="s">
        <v>7</v>
      </c>
      <c r="F323" s="4" t="s">
        <v>7</v>
      </c>
      <c r="H323" s="4" t="s">
        <v>372</v>
      </c>
      <c r="I323" s="4" t="s">
        <v>1242</v>
      </c>
      <c r="J323" s="4" t="s">
        <v>1197</v>
      </c>
      <c r="K323" s="9">
        <v>24685</v>
      </c>
      <c r="L323" t="str">
        <f t="shared" si="5"/>
        <v>POLYGON ((n/a n/a, n/a n/a, n/a n/a, n/a n/a, n/a n/a))</v>
      </c>
    </row>
    <row r="324" spans="1:12" x14ac:dyDescent="0.3">
      <c r="A324" s="25">
        <v>5550696</v>
      </c>
      <c r="B324" s="20" t="s">
        <v>907</v>
      </c>
      <c r="C324" s="4">
        <v>59</v>
      </c>
      <c r="D324" s="4">
        <v>-117.75</v>
      </c>
      <c r="E324" s="4">
        <v>62.5</v>
      </c>
      <c r="F324" s="4">
        <v>-111.5</v>
      </c>
      <c r="I324" s="4" t="s">
        <v>1243</v>
      </c>
      <c r="J324" s="4" t="s">
        <v>1197</v>
      </c>
      <c r="K324" s="9">
        <v>19358</v>
      </c>
      <c r="L324" t="str">
        <f t="shared" si="5"/>
        <v>POLYGON ((-111.5 59, -111.5 62.5, -117.75 62.5, -117.75 59, -111.5 59))</v>
      </c>
    </row>
    <row r="325" spans="1:12" x14ac:dyDescent="0.3">
      <c r="A325" s="25">
        <v>5550697</v>
      </c>
      <c r="B325" s="20" t="s">
        <v>912</v>
      </c>
      <c r="C325" s="4">
        <v>60.5</v>
      </c>
      <c r="D325" s="4">
        <v>-119.75</v>
      </c>
      <c r="E325" s="4">
        <v>62.5</v>
      </c>
      <c r="F325" s="4">
        <v>-114.5</v>
      </c>
      <c r="I325" s="4" t="s">
        <v>1243</v>
      </c>
      <c r="J325" s="4" t="s">
        <v>1197</v>
      </c>
      <c r="K325" s="9">
        <v>19875</v>
      </c>
      <c r="L325" t="str">
        <f t="shared" si="5"/>
        <v>POLYGON ((-114.5 60.5, -114.5 62.5, -119.75 62.5, -119.75 60.5, -114.5 60.5))</v>
      </c>
    </row>
    <row r="326" spans="1:12" x14ac:dyDescent="0.3">
      <c r="A326" s="25">
        <v>5550698</v>
      </c>
      <c r="B326" s="20" t="s">
        <v>911</v>
      </c>
      <c r="C326" s="4">
        <v>60</v>
      </c>
      <c r="D326" s="4">
        <v>-119.25</v>
      </c>
      <c r="E326" s="4">
        <v>60.58</v>
      </c>
      <c r="F326" s="4">
        <v>-116.2</v>
      </c>
      <c r="I326" s="4" t="s">
        <v>1243</v>
      </c>
      <c r="J326" s="4" t="s">
        <v>1197</v>
      </c>
      <c r="K326" s="9">
        <v>19875</v>
      </c>
      <c r="L326" t="str">
        <f t="shared" si="5"/>
        <v>POLYGON ((-116.2 60, -116.2 60.58, -119.25 60.58, -119.25 60, -116.2 60))</v>
      </c>
    </row>
    <row r="327" spans="1:12" x14ac:dyDescent="0.3">
      <c r="A327" s="25">
        <v>5550699</v>
      </c>
      <c r="B327" s="20" t="s">
        <v>910</v>
      </c>
      <c r="C327" s="4">
        <v>61.8</v>
      </c>
      <c r="D327" s="4">
        <v>-130.75</v>
      </c>
      <c r="E327" s="4">
        <v>67.349999999999994</v>
      </c>
      <c r="F327" s="4">
        <v>-118</v>
      </c>
      <c r="I327" s="4" t="s">
        <v>1243</v>
      </c>
      <c r="J327" s="4" t="s">
        <v>1197</v>
      </c>
      <c r="K327" s="9">
        <v>25764</v>
      </c>
      <c r="L327" t="str">
        <f t="shared" si="5"/>
        <v>POLYGON ((-118 61.8, -118 67.35, -130.75 67.35, -130.75 61.8, -118 61.8))</v>
      </c>
    </row>
    <row r="328" spans="1:12" x14ac:dyDescent="0.3">
      <c r="A328" s="25">
        <v>5550700</v>
      </c>
      <c r="B328" s="20" t="s">
        <v>909</v>
      </c>
      <c r="C328" s="4">
        <v>60</v>
      </c>
      <c r="D328" s="4">
        <v>-133</v>
      </c>
      <c r="E328" s="4">
        <v>66.5</v>
      </c>
      <c r="F328" s="4">
        <v>-122</v>
      </c>
      <c r="I328" s="4" t="s">
        <v>1243</v>
      </c>
      <c r="J328" s="4" t="s">
        <v>1197</v>
      </c>
      <c r="K328" s="9">
        <v>25413</v>
      </c>
      <c r="L328" t="str">
        <f t="shared" si="5"/>
        <v>POLYGON ((-122 60, -122 66.5, -133 66.5, -133 60, -122 60))</v>
      </c>
    </row>
    <row r="329" spans="1:12" x14ac:dyDescent="0.3">
      <c r="A329" s="25">
        <v>5550701</v>
      </c>
      <c r="B329" s="20" t="s">
        <v>908</v>
      </c>
      <c r="C329" s="4">
        <v>65.083333333333329</v>
      </c>
      <c r="D329" s="4">
        <v>-130</v>
      </c>
      <c r="E329" s="4">
        <v>65.7</v>
      </c>
      <c r="F329" s="4">
        <v>-127.91666666666667</v>
      </c>
      <c r="I329" s="4" t="s">
        <v>1243</v>
      </c>
      <c r="J329" s="4" t="s">
        <v>1197</v>
      </c>
      <c r="K329" s="9">
        <v>25420</v>
      </c>
      <c r="L329" t="str">
        <f t="shared" si="5"/>
        <v>POLYGON ((-127.916666666667 65.0833333333333, -127.916666666667 65.7, -130 65.7, -130 65.0833333333333, -127.916666666667 65.0833333333333))</v>
      </c>
    </row>
    <row r="330" spans="1:12" x14ac:dyDescent="0.3">
      <c r="A330" s="25">
        <v>5550718</v>
      </c>
      <c r="B330" s="20" t="s">
        <v>907</v>
      </c>
      <c r="C330" s="4">
        <v>60</v>
      </c>
      <c r="D330" s="4">
        <v>-119.25</v>
      </c>
      <c r="E330" s="4">
        <v>60.583333333333336</v>
      </c>
      <c r="F330" s="4">
        <v>-116.93333333333334</v>
      </c>
      <c r="I330" s="4" t="s">
        <v>1243</v>
      </c>
      <c r="J330" s="4" t="s">
        <v>1197</v>
      </c>
      <c r="K330" s="9">
        <v>19358</v>
      </c>
      <c r="L330" t="str">
        <f t="shared" si="5"/>
        <v>POLYGON ((-116.933333333333 60, -116.933333333333 60.5833333333333, -119.25 60.5833333333333, -119.25 60, -116.933333333333 60))</v>
      </c>
    </row>
    <row r="331" spans="1:12" x14ac:dyDescent="0.3">
      <c r="A331" s="25">
        <v>5550719</v>
      </c>
      <c r="B331" s="20" t="s">
        <v>906</v>
      </c>
      <c r="C331" s="4">
        <v>60</v>
      </c>
      <c r="D331" s="4">
        <v>-117.2</v>
      </c>
      <c r="E331" s="4">
        <v>60.33</v>
      </c>
      <c r="F331" s="4">
        <v>-116.2</v>
      </c>
      <c r="I331" s="4" t="s">
        <v>1243</v>
      </c>
      <c r="J331" s="4" t="s">
        <v>1197</v>
      </c>
      <c r="K331" s="9">
        <v>19875</v>
      </c>
      <c r="L331" t="str">
        <f t="shared" si="5"/>
        <v>POLYGON ((-116.2 60, -116.2 60.33, -117.2 60.33, -117.2 60, -116.2 60))</v>
      </c>
    </row>
    <row r="332" spans="1:12" x14ac:dyDescent="0.3">
      <c r="A332" s="25">
        <v>5550720</v>
      </c>
      <c r="B332" s="20" t="s">
        <v>905</v>
      </c>
      <c r="C332" s="4">
        <v>59.916666666666664</v>
      </c>
      <c r="D332" s="4">
        <v>-118.67</v>
      </c>
      <c r="E332" s="4">
        <v>61.33</v>
      </c>
      <c r="F332" s="4">
        <v>-117.91666666666667</v>
      </c>
      <c r="I332" s="4" t="s">
        <v>1243</v>
      </c>
      <c r="J332" s="4" t="s">
        <v>1197</v>
      </c>
      <c r="K332" s="9">
        <v>22846</v>
      </c>
      <c r="L332" t="str">
        <f t="shared" si="5"/>
        <v>POLYGON ((-117.916666666667 59.9166666666667, -117.916666666667 61.33, -118.67 61.33, -118.67 59.9166666666667, -117.916666666667 59.9166666666667))</v>
      </c>
    </row>
    <row r="333" spans="1:12" x14ac:dyDescent="0.3">
      <c r="A333" s="25">
        <v>5550721</v>
      </c>
      <c r="B333" s="20" t="s">
        <v>904</v>
      </c>
      <c r="C333" s="4">
        <v>60.33</v>
      </c>
      <c r="D333" s="4">
        <v>-119.5</v>
      </c>
      <c r="E333" s="4">
        <v>60.83</v>
      </c>
      <c r="F333" s="4">
        <v>-118.5</v>
      </c>
      <c r="I333" s="4" t="s">
        <v>1243</v>
      </c>
      <c r="J333" s="4" t="s">
        <v>1197</v>
      </c>
      <c r="K333" s="9">
        <v>24536</v>
      </c>
      <c r="L333" t="str">
        <f t="shared" si="5"/>
        <v>POLYGON ((-118.5 60.33, -118.5 60.83, -119.5 60.83, -119.5 60.33, -118.5 60.33))</v>
      </c>
    </row>
    <row r="334" spans="1:12" x14ac:dyDescent="0.3">
      <c r="A334" s="25">
        <v>5550721</v>
      </c>
      <c r="B334" s="20" t="s">
        <v>904</v>
      </c>
      <c r="C334" s="4">
        <v>60.25</v>
      </c>
      <c r="D334" s="4">
        <v>-119.25</v>
      </c>
      <c r="E334" s="4">
        <v>60.75</v>
      </c>
      <c r="F334" s="4">
        <v>-118.67</v>
      </c>
      <c r="I334" s="4" t="s">
        <v>1243</v>
      </c>
      <c r="J334" s="4" t="s">
        <v>1197</v>
      </c>
      <c r="K334" s="9">
        <v>24536</v>
      </c>
      <c r="L334" t="str">
        <f t="shared" si="5"/>
        <v>POLYGON ((-118.67 60.25, -118.67 60.75, -119.25 60.75, -119.25 60.25, -118.67 60.25))</v>
      </c>
    </row>
    <row r="335" spans="1:12" x14ac:dyDescent="0.3">
      <c r="A335" s="25">
        <v>5550722</v>
      </c>
      <c r="B335" s="20" t="s">
        <v>903</v>
      </c>
      <c r="C335" s="4">
        <v>61.5</v>
      </c>
      <c r="D335" s="4">
        <v>-119.5</v>
      </c>
      <c r="E335" s="4">
        <v>62.33</v>
      </c>
      <c r="F335" s="4">
        <v>-118.5</v>
      </c>
      <c r="I335" s="4" t="s">
        <v>1243</v>
      </c>
      <c r="J335" s="4" t="s">
        <v>1197</v>
      </c>
      <c r="K335" s="9">
        <v>24958</v>
      </c>
      <c r="L335" t="str">
        <f t="shared" si="5"/>
        <v>POLYGON ((-118.5 61.5, -118.5 62.33, -119.5 62.33, -119.5 61.5, -118.5 61.5))</v>
      </c>
    </row>
    <row r="336" spans="1:12" x14ac:dyDescent="0.3">
      <c r="A336" s="25">
        <v>5550722</v>
      </c>
      <c r="B336" s="20" t="s">
        <v>902</v>
      </c>
      <c r="C336" s="4">
        <v>62.17</v>
      </c>
      <c r="D336" s="4">
        <v>-123</v>
      </c>
      <c r="E336" s="4">
        <v>63</v>
      </c>
      <c r="F336" s="4">
        <v>-122</v>
      </c>
      <c r="I336" s="4" t="s">
        <v>1243</v>
      </c>
      <c r="J336" s="4" t="s">
        <v>1197</v>
      </c>
      <c r="K336" s="9">
        <v>24958</v>
      </c>
      <c r="L336" t="str">
        <f t="shared" si="5"/>
        <v>POLYGON ((-122 62.17, -122 63, -123 63, -123 62.17, -122 62.17))</v>
      </c>
    </row>
    <row r="337" spans="1:12" x14ac:dyDescent="0.3">
      <c r="A337" s="25">
        <v>5550723</v>
      </c>
      <c r="B337" s="20" t="s">
        <v>901</v>
      </c>
      <c r="C337" s="4">
        <v>62.17</v>
      </c>
      <c r="D337" s="4">
        <v>-123</v>
      </c>
      <c r="E337" s="4">
        <v>63</v>
      </c>
      <c r="F337" s="4">
        <v>-122</v>
      </c>
      <c r="I337" s="4" t="s">
        <v>1243</v>
      </c>
      <c r="J337" s="4" t="s">
        <v>1197</v>
      </c>
      <c r="K337" s="9">
        <v>25604</v>
      </c>
      <c r="L337" t="str">
        <f t="shared" si="5"/>
        <v>POLYGON ((-122 62.17, -122 63, -123 63, -123 62.17, -122 62.17))</v>
      </c>
    </row>
    <row r="338" spans="1:12" x14ac:dyDescent="0.3">
      <c r="A338" s="25">
        <v>5550724</v>
      </c>
      <c r="B338" s="20" t="s">
        <v>900</v>
      </c>
      <c r="C338" s="4">
        <v>60.33</v>
      </c>
      <c r="D338" s="4">
        <v>-124</v>
      </c>
      <c r="E338" s="4">
        <v>60.67</v>
      </c>
      <c r="F338" s="4">
        <v>-123.75</v>
      </c>
      <c r="H338" s="7" t="s">
        <v>52</v>
      </c>
      <c r="I338" s="4" t="s">
        <v>1243</v>
      </c>
      <c r="J338" s="4" t="s">
        <v>1197</v>
      </c>
      <c r="K338" s="9">
        <v>26200</v>
      </c>
      <c r="L338" t="str">
        <f t="shared" si="5"/>
        <v>POLYGON ((-123.75 60.33, -123.75 60.67, -124 60.67, -124 60.33, -123.75 60.33))</v>
      </c>
    </row>
    <row r="339" spans="1:12" x14ac:dyDescent="0.3">
      <c r="A339" s="25">
        <v>5550725</v>
      </c>
      <c r="B339" s="20" t="s">
        <v>899</v>
      </c>
      <c r="C339" s="4">
        <v>65.466666666666669</v>
      </c>
      <c r="D339" s="4">
        <v>-130.21666666666667</v>
      </c>
      <c r="E339" s="4">
        <v>66.166666666666671</v>
      </c>
      <c r="F339" s="4">
        <v>-129</v>
      </c>
      <c r="H339" s="7" t="s">
        <v>52</v>
      </c>
      <c r="I339" s="4" t="s">
        <v>1243</v>
      </c>
      <c r="J339" s="4" t="s">
        <v>1197</v>
      </c>
      <c r="K339" s="9">
        <v>25308</v>
      </c>
      <c r="L339" t="str">
        <f t="shared" si="5"/>
        <v>POLYGON ((-129 65.4666666666667, -129 66.1666666666667, -130.216666666667 66.1666666666667, -130.216666666667 65.4666666666667, -129 65.4666666666667))</v>
      </c>
    </row>
    <row r="340" spans="1:12" x14ac:dyDescent="0.3">
      <c r="A340" s="25">
        <v>5550726</v>
      </c>
      <c r="B340" s="20" t="s">
        <v>898</v>
      </c>
      <c r="C340" s="4">
        <v>64.5</v>
      </c>
      <c r="D340" s="4">
        <v>-124.25</v>
      </c>
      <c r="E340" s="4">
        <v>65</v>
      </c>
      <c r="F340" s="4">
        <v>-123.25</v>
      </c>
      <c r="H340" s="7" t="s">
        <v>52</v>
      </c>
      <c r="I340" s="4" t="s">
        <v>1243</v>
      </c>
      <c r="J340" s="4" t="s">
        <v>1197</v>
      </c>
      <c r="K340" s="9">
        <v>25659</v>
      </c>
      <c r="L340" t="str">
        <f t="shared" si="5"/>
        <v>POLYGON ((-123.25 64.5, -123.25 65, -124.25 65, -124.25 64.5, -123.25 64.5))</v>
      </c>
    </row>
    <row r="341" spans="1:12" x14ac:dyDescent="0.3">
      <c r="A341" s="25">
        <v>5550727</v>
      </c>
      <c r="B341" s="20" t="s">
        <v>897</v>
      </c>
      <c r="C341" s="4">
        <v>63.13</v>
      </c>
      <c r="D341" s="4">
        <v>-124.31</v>
      </c>
      <c r="E341" s="4">
        <v>63.83</v>
      </c>
      <c r="F341" s="4">
        <v>-123.47</v>
      </c>
      <c r="I341" s="4" t="s">
        <v>1243</v>
      </c>
      <c r="J341" s="4" t="s">
        <v>1197</v>
      </c>
      <c r="K341" s="9">
        <v>26757</v>
      </c>
      <c r="L341" t="str">
        <f t="shared" si="5"/>
        <v>POLYGON ((-123.47 63.13, -123.47 63.83, -124.31 63.83, -124.31 63.13, -123.47 63.13))</v>
      </c>
    </row>
    <row r="342" spans="1:12" x14ac:dyDescent="0.3">
      <c r="A342" s="25">
        <v>5550728</v>
      </c>
      <c r="B342" s="20" t="s">
        <v>896</v>
      </c>
      <c r="C342" s="4">
        <v>66.83</v>
      </c>
      <c r="D342" s="4">
        <v>-135.66999999999999</v>
      </c>
      <c r="E342" s="4">
        <v>67</v>
      </c>
      <c r="F342" s="4">
        <v>-135.08333333333334</v>
      </c>
      <c r="H342" s="7" t="s">
        <v>52</v>
      </c>
      <c r="I342" s="4" t="s">
        <v>1243</v>
      </c>
      <c r="J342" s="4" t="s">
        <v>1197</v>
      </c>
      <c r="K342" s="9">
        <v>23969</v>
      </c>
      <c r="L342" t="str">
        <f t="shared" si="5"/>
        <v>POLYGON ((-135.083333333333 66.83, -135.083333333333 67, -135.67 67, -135.67 66.83, -135.083333333333 66.83))</v>
      </c>
    </row>
    <row r="343" spans="1:12" x14ac:dyDescent="0.3">
      <c r="A343" s="25">
        <v>5550729</v>
      </c>
      <c r="B343" s="20" t="s">
        <v>895</v>
      </c>
      <c r="C343" s="4">
        <v>66</v>
      </c>
      <c r="D343" s="4">
        <v>-130</v>
      </c>
      <c r="E343" s="4">
        <v>68</v>
      </c>
      <c r="F343" s="4">
        <v>-128</v>
      </c>
      <c r="H343" s="7" t="s">
        <v>52</v>
      </c>
      <c r="I343" s="4" t="s">
        <v>1243</v>
      </c>
      <c r="J343" s="4" t="s">
        <v>1197</v>
      </c>
      <c r="K343" s="9">
        <v>24226</v>
      </c>
      <c r="L343" t="str">
        <f t="shared" si="5"/>
        <v>POLYGON ((-128 66, -128 68, -130 68, -130 66, -128 66))</v>
      </c>
    </row>
    <row r="344" spans="1:12" x14ac:dyDescent="0.3">
      <c r="A344" s="25">
        <v>5550730</v>
      </c>
      <c r="B344" s="20" t="s">
        <v>894</v>
      </c>
      <c r="C344" s="4">
        <v>67.5</v>
      </c>
      <c r="D344" s="4">
        <v>-131</v>
      </c>
      <c r="E344" s="4">
        <v>68</v>
      </c>
      <c r="F344" s="4">
        <v>-130</v>
      </c>
      <c r="I344" s="4" t="s">
        <v>1243</v>
      </c>
      <c r="J344" s="4" t="s">
        <v>1197</v>
      </c>
      <c r="K344" s="9">
        <v>24563</v>
      </c>
      <c r="L344" t="str">
        <f t="shared" si="5"/>
        <v>POLYGON ((-130 67.5, -130 68, -131 68, -131 67.5, -130 67.5))</v>
      </c>
    </row>
    <row r="345" spans="1:12" x14ac:dyDescent="0.3">
      <c r="A345" s="25">
        <v>5550730</v>
      </c>
      <c r="B345" s="20" t="s">
        <v>894</v>
      </c>
      <c r="C345" s="4">
        <v>67.33</v>
      </c>
      <c r="D345" s="4">
        <v>-131.25</v>
      </c>
      <c r="E345" s="4">
        <v>67.75</v>
      </c>
      <c r="F345" s="4">
        <v>-130</v>
      </c>
      <c r="H345" s="4"/>
      <c r="I345" s="4" t="s">
        <v>1243</v>
      </c>
      <c r="J345" s="4" t="s">
        <v>1197</v>
      </c>
      <c r="K345" s="9">
        <v>24563</v>
      </c>
      <c r="L345" t="str">
        <f t="shared" si="5"/>
        <v>POLYGON ((-130 67.33, -130 67.75, -131.25 67.75, -131.25 67.33, -130 67.33))</v>
      </c>
    </row>
    <row r="346" spans="1:12" x14ac:dyDescent="0.3">
      <c r="A346" s="25">
        <v>5550730</v>
      </c>
      <c r="B346" s="20" t="s">
        <v>893</v>
      </c>
      <c r="C346" s="4">
        <v>67.36666666666666</v>
      </c>
      <c r="D346" s="4">
        <v>-133.5</v>
      </c>
      <c r="E346" s="4">
        <v>67.566666666666663</v>
      </c>
      <c r="F346" s="4">
        <v>-132.28333333333333</v>
      </c>
      <c r="H346" s="4"/>
      <c r="I346" s="4" t="s">
        <v>1243</v>
      </c>
      <c r="J346" s="4" t="s">
        <v>1197</v>
      </c>
      <c r="K346" s="9">
        <v>24563</v>
      </c>
      <c r="L346" t="str">
        <f t="shared" si="5"/>
        <v>POLYGON ((-132.283333333333 67.3666666666667, -132.283333333333 67.5666666666667, -133.5 67.5666666666667, -133.5 67.3666666666667, -132.283333333333 67.3666666666667))</v>
      </c>
    </row>
    <row r="347" spans="1:12" x14ac:dyDescent="0.3">
      <c r="A347" s="25">
        <v>5550747</v>
      </c>
      <c r="B347" s="20" t="s">
        <v>892</v>
      </c>
      <c r="C347" s="4" t="s">
        <v>7</v>
      </c>
      <c r="D347" s="4" t="s">
        <v>7</v>
      </c>
      <c r="E347" s="4" t="s">
        <v>7</v>
      </c>
      <c r="F347" s="4" t="s">
        <v>7</v>
      </c>
      <c r="H347" s="4" t="s">
        <v>24</v>
      </c>
      <c r="I347" s="4" t="s">
        <v>1243</v>
      </c>
      <c r="J347" s="4" t="s">
        <v>1197</v>
      </c>
      <c r="K347" s="9">
        <v>23292</v>
      </c>
      <c r="L347" t="str">
        <f t="shared" si="5"/>
        <v>POLYGON ((n/a n/a, n/a n/a, n/a n/a, n/a n/a, n/a n/a))</v>
      </c>
    </row>
    <row r="348" spans="1:12" x14ac:dyDescent="0.3">
      <c r="A348" s="25">
        <v>5550748</v>
      </c>
      <c r="B348" s="20" t="s">
        <v>891</v>
      </c>
      <c r="C348" s="4">
        <v>64.25</v>
      </c>
      <c r="D348" s="4">
        <v>-125.5</v>
      </c>
      <c r="E348" s="4">
        <v>66</v>
      </c>
      <c r="F348" s="4">
        <v>-122</v>
      </c>
      <c r="I348" s="4" t="s">
        <v>1243</v>
      </c>
      <c r="J348" s="4" t="s">
        <v>1197</v>
      </c>
      <c r="K348" s="9">
        <v>24685</v>
      </c>
      <c r="L348" t="str">
        <f t="shared" si="5"/>
        <v>POLYGON ((-122 64.25, -122 66, -125.5 66, -125.5 64.25, -122 64.25))</v>
      </c>
    </row>
    <row r="349" spans="1:12" x14ac:dyDescent="0.3">
      <c r="A349" s="25">
        <v>5550753</v>
      </c>
      <c r="B349" s="20" t="s">
        <v>890</v>
      </c>
      <c r="C349" s="4">
        <v>61.5</v>
      </c>
      <c r="D349" s="4">
        <v>-123</v>
      </c>
      <c r="E349" s="4">
        <v>63</v>
      </c>
      <c r="F349" s="4">
        <v>-119.25</v>
      </c>
      <c r="I349" s="4" t="s">
        <v>1243</v>
      </c>
      <c r="J349" s="4" t="s">
        <v>1197</v>
      </c>
      <c r="K349" s="9">
        <v>24958</v>
      </c>
      <c r="L349" t="str">
        <f t="shared" si="5"/>
        <v>POLYGON ((-119.25 61.5, -119.25 63, -123 63, -123 61.5, -119.25 61.5))</v>
      </c>
    </row>
    <row r="350" spans="1:12" x14ac:dyDescent="0.3">
      <c r="A350" s="25">
        <v>5550753</v>
      </c>
      <c r="B350" s="20" t="s">
        <v>889</v>
      </c>
      <c r="C350" s="4">
        <v>61.5</v>
      </c>
      <c r="D350" s="4">
        <v>-123</v>
      </c>
      <c r="E350" s="4">
        <v>63</v>
      </c>
      <c r="F350" s="4">
        <v>-121</v>
      </c>
      <c r="I350" s="4" t="s">
        <v>1243</v>
      </c>
      <c r="J350" s="4" t="s">
        <v>1197</v>
      </c>
      <c r="K350" s="9">
        <v>24958</v>
      </c>
      <c r="L350" t="str">
        <f t="shared" si="5"/>
        <v>POLYGON ((-121 61.5, -121 63, -123 63, -123 61.5, -121 61.5))</v>
      </c>
    </row>
    <row r="351" spans="1:12" x14ac:dyDescent="0.3">
      <c r="A351" s="25">
        <v>5550754</v>
      </c>
      <c r="B351" s="20" t="s">
        <v>888</v>
      </c>
      <c r="C351" s="4">
        <v>61.516666666666666</v>
      </c>
      <c r="D351" s="4">
        <v>-120</v>
      </c>
      <c r="E351" s="4">
        <v>62</v>
      </c>
      <c r="F351" s="4">
        <v>-119</v>
      </c>
      <c r="H351" s="7" t="s">
        <v>52</v>
      </c>
      <c r="I351" s="4" t="s">
        <v>1243</v>
      </c>
      <c r="J351" s="4" t="s">
        <v>1197</v>
      </c>
      <c r="K351" s="9">
        <v>24958</v>
      </c>
      <c r="L351" t="str">
        <f t="shared" si="5"/>
        <v>POLYGON ((-119 61.5166666666667, -119 62, -120 62, -120 61.5166666666667, -119 61.5166666666667))</v>
      </c>
    </row>
    <row r="352" spans="1:12" x14ac:dyDescent="0.3">
      <c r="A352" s="25">
        <v>5550755</v>
      </c>
      <c r="B352" s="20" t="s">
        <v>887</v>
      </c>
      <c r="C352" s="4">
        <v>60</v>
      </c>
      <c r="D352" s="4">
        <v>-124.03333333333333</v>
      </c>
      <c r="E352" s="4">
        <v>60.67</v>
      </c>
      <c r="F352" s="4">
        <v>-123.23333333333333</v>
      </c>
      <c r="H352" s="7" t="s">
        <v>52</v>
      </c>
      <c r="I352" s="4" t="s">
        <v>1243</v>
      </c>
      <c r="J352" s="4" t="s">
        <v>1197</v>
      </c>
      <c r="K352" s="9">
        <v>29108</v>
      </c>
      <c r="L352" t="str">
        <f t="shared" si="5"/>
        <v>POLYGON ((-123.233333333333 60, -123.233333333333 60.67, -124.033333333333 60.67, -124.033333333333 60, -123.233333333333 60))</v>
      </c>
    </row>
    <row r="353" spans="1:12" x14ac:dyDescent="0.3">
      <c r="A353" s="25">
        <v>5550756</v>
      </c>
      <c r="B353" s="20" t="s">
        <v>886</v>
      </c>
      <c r="C353" s="4">
        <v>68</v>
      </c>
      <c r="D353" s="4">
        <v>-136</v>
      </c>
      <c r="E353" s="4">
        <v>70</v>
      </c>
      <c r="F353" s="4">
        <v>-132</v>
      </c>
      <c r="H353" s="7" t="s">
        <v>52</v>
      </c>
      <c r="I353" s="4" t="s">
        <v>1243</v>
      </c>
      <c r="J353" s="4" t="s">
        <v>1197</v>
      </c>
      <c r="K353" s="9">
        <v>25082</v>
      </c>
      <c r="L353" t="str">
        <f t="shared" si="5"/>
        <v>POLYGON ((-132 68, -132 70, -136 70, -136 68, -132 68))</v>
      </c>
    </row>
    <row r="354" spans="1:12" x14ac:dyDescent="0.3">
      <c r="A354" s="25">
        <v>5550757</v>
      </c>
      <c r="B354" s="20" t="s">
        <v>885</v>
      </c>
      <c r="C354" s="4">
        <v>68</v>
      </c>
      <c r="D354" s="4">
        <v>-136</v>
      </c>
      <c r="E354" s="4">
        <v>70</v>
      </c>
      <c r="F354" s="4">
        <v>-128</v>
      </c>
      <c r="H354" s="7" t="s">
        <v>52</v>
      </c>
      <c r="I354" s="4" t="s">
        <v>1243</v>
      </c>
      <c r="J354" s="4" t="s">
        <v>1197</v>
      </c>
      <c r="K354" s="9">
        <v>25096</v>
      </c>
      <c r="L354" t="str">
        <f t="shared" si="5"/>
        <v>POLYGON ((-128 68, -128 70, -136 70, -136 68, -128 68))</v>
      </c>
    </row>
    <row r="355" spans="1:12" x14ac:dyDescent="0.3">
      <c r="A355" s="25">
        <v>5550761</v>
      </c>
      <c r="B355" s="20" t="s">
        <v>884</v>
      </c>
      <c r="C355" s="4">
        <v>64</v>
      </c>
      <c r="D355" s="4">
        <v>-136</v>
      </c>
      <c r="E355" s="4">
        <v>69</v>
      </c>
      <c r="F355" s="4">
        <v>-122</v>
      </c>
      <c r="I355" s="4" t="s">
        <v>1245</v>
      </c>
      <c r="J355" s="4" t="s">
        <v>1197</v>
      </c>
      <c r="K355" s="9">
        <v>28383</v>
      </c>
      <c r="L355" t="str">
        <f t="shared" si="5"/>
        <v>POLYGON ((-122 64, -122 69, -136 69, -136 64, -122 64))</v>
      </c>
    </row>
    <row r="356" spans="1:12" x14ac:dyDescent="0.3">
      <c r="A356" s="25">
        <v>5550762</v>
      </c>
      <c r="B356" s="20" t="s">
        <v>883</v>
      </c>
      <c r="C356" s="4">
        <v>66.966666666666669</v>
      </c>
      <c r="D356" s="4">
        <v>-127</v>
      </c>
      <c r="E356" s="4">
        <v>68</v>
      </c>
      <c r="F356" s="4">
        <v>-125.17</v>
      </c>
      <c r="I356" s="4" t="s">
        <v>1246</v>
      </c>
      <c r="J356" s="4" t="s">
        <v>1197</v>
      </c>
      <c r="K356" s="9">
        <v>26753</v>
      </c>
      <c r="L356" t="str">
        <f t="shared" si="5"/>
        <v>POLYGON ((-125.17 66.9666666666667, -125.17 68, -127 68, -127 66.9666666666667, -125.17 66.9666666666667))</v>
      </c>
    </row>
    <row r="357" spans="1:12" x14ac:dyDescent="0.3">
      <c r="A357" s="25">
        <v>5550763</v>
      </c>
      <c r="B357" s="20" t="s">
        <v>882</v>
      </c>
      <c r="C357" s="4">
        <v>67.08</v>
      </c>
      <c r="D357" s="4">
        <v>-127</v>
      </c>
      <c r="E357" s="4">
        <v>67.989999999999995</v>
      </c>
      <c r="F357" s="4">
        <v>-125.5</v>
      </c>
      <c r="I357" s="4" t="s">
        <v>1246</v>
      </c>
      <c r="J357" s="4" t="s">
        <v>1197</v>
      </c>
      <c r="K357" s="9">
        <v>27500</v>
      </c>
      <c r="L357" t="str">
        <f t="shared" si="5"/>
        <v>POLYGON ((-125.5 67.08, -125.5 67.99, -127 67.99, -127 67.08, -125.5 67.08))</v>
      </c>
    </row>
    <row r="358" spans="1:12" x14ac:dyDescent="0.3">
      <c r="A358" s="25">
        <v>5550764</v>
      </c>
      <c r="B358" s="20" t="s">
        <v>881</v>
      </c>
      <c r="C358" s="4" t="s">
        <v>7</v>
      </c>
      <c r="D358" s="4" t="s">
        <v>7</v>
      </c>
      <c r="E358" s="4" t="s">
        <v>7</v>
      </c>
      <c r="F358" s="4" t="s">
        <v>7</v>
      </c>
      <c r="H358" s="4" t="s">
        <v>24</v>
      </c>
      <c r="I358" s="4" t="s">
        <v>1246</v>
      </c>
      <c r="J358" s="4" t="s">
        <v>1197</v>
      </c>
      <c r="K358" s="9">
        <v>26653</v>
      </c>
      <c r="L358" t="str">
        <f t="shared" si="5"/>
        <v>POLYGON ((n/a n/a, n/a n/a, n/a n/a, n/a n/a, n/a n/a))</v>
      </c>
    </row>
    <row r="359" spans="1:12" x14ac:dyDescent="0.3">
      <c r="A359" s="25">
        <v>5550765</v>
      </c>
      <c r="B359" s="20" t="s">
        <v>880</v>
      </c>
      <c r="C359" s="4">
        <v>60.3</v>
      </c>
      <c r="D359" s="4">
        <v>-121.5</v>
      </c>
      <c r="E359" s="4">
        <v>60.76</v>
      </c>
      <c r="F359" s="4">
        <v>-120.81</v>
      </c>
      <c r="I359" s="4" t="s">
        <v>1247</v>
      </c>
      <c r="J359" s="4" t="s">
        <v>1197</v>
      </c>
      <c r="K359" s="9">
        <v>29671</v>
      </c>
      <c r="L359" t="str">
        <f t="shared" si="5"/>
        <v>POLYGON ((-120.81 60.3, -120.81 60.76, -121.5 60.76, -121.5 60.3, -120.81 60.3))</v>
      </c>
    </row>
    <row r="360" spans="1:12" x14ac:dyDescent="0.3">
      <c r="A360" s="25">
        <v>5550767</v>
      </c>
      <c r="B360" s="20" t="s">
        <v>879</v>
      </c>
      <c r="C360" s="4">
        <v>60.5</v>
      </c>
      <c r="D360" s="4">
        <v>-123.5</v>
      </c>
      <c r="E360" s="4">
        <v>61.83</v>
      </c>
      <c r="F360" s="4">
        <v>-122</v>
      </c>
      <c r="H360" s="7" t="s">
        <v>52</v>
      </c>
      <c r="I360" s="4" t="s">
        <v>1248</v>
      </c>
      <c r="J360" s="4" t="s">
        <v>1197</v>
      </c>
      <c r="K360" s="9">
        <v>21047</v>
      </c>
      <c r="L360" t="str">
        <f t="shared" si="5"/>
        <v>POLYGON ((-122 60.5, -122 61.83, -123.5 61.83, -123.5 60.5, -122 60.5))</v>
      </c>
    </row>
    <row r="361" spans="1:12" x14ac:dyDescent="0.3">
      <c r="A361" s="25">
        <v>5550774</v>
      </c>
      <c r="B361" s="20" t="s">
        <v>878</v>
      </c>
      <c r="C361" s="4">
        <v>60.14</v>
      </c>
      <c r="D361" s="4">
        <v>-123.05</v>
      </c>
      <c r="E361" s="4">
        <v>60.18</v>
      </c>
      <c r="F361" s="4">
        <v>-122.96</v>
      </c>
      <c r="I361" s="4" t="s">
        <v>1248</v>
      </c>
      <c r="J361" s="4" t="s">
        <v>1197</v>
      </c>
      <c r="K361" s="9">
        <v>19558</v>
      </c>
      <c r="L361" t="str">
        <f t="shared" si="5"/>
        <v>POLYGON ((-122.96 60.14, -122.96 60.18, -123.05 60.18, -123.05 60.14, -122.96 60.14))</v>
      </c>
    </row>
    <row r="362" spans="1:12" x14ac:dyDescent="0.3">
      <c r="A362" s="25">
        <v>5550775</v>
      </c>
      <c r="B362" s="20" t="s">
        <v>877</v>
      </c>
      <c r="C362" s="4">
        <v>60.5</v>
      </c>
      <c r="D362" s="4">
        <v>-123.5</v>
      </c>
      <c r="E362" s="4">
        <v>60.83</v>
      </c>
      <c r="F362" s="4">
        <v>-122.25</v>
      </c>
      <c r="I362" s="4" t="s">
        <v>1248</v>
      </c>
      <c r="J362" s="4" t="s">
        <v>1197</v>
      </c>
      <c r="K362" s="9">
        <v>21425</v>
      </c>
      <c r="L362" t="str">
        <f t="shared" si="5"/>
        <v>POLYGON ((-122.25 60.5, -122.25 60.83, -123.5 60.83, -123.5 60.5, -122.25 60.5))</v>
      </c>
    </row>
    <row r="363" spans="1:12" x14ac:dyDescent="0.3">
      <c r="A363" s="25">
        <v>5550776</v>
      </c>
      <c r="B363" s="20" t="s">
        <v>876</v>
      </c>
      <c r="C363" s="4">
        <v>60</v>
      </c>
      <c r="D363" s="4">
        <v>-123.08333333333333</v>
      </c>
      <c r="E363" s="4">
        <v>61.883333333333333</v>
      </c>
      <c r="F363" s="4">
        <v>-121.875</v>
      </c>
      <c r="I363" s="4" t="s">
        <v>1248</v>
      </c>
      <c r="J363" s="4" t="s">
        <v>1197</v>
      </c>
      <c r="K363" s="9">
        <v>24745</v>
      </c>
      <c r="L363" t="str">
        <f t="shared" si="5"/>
        <v>POLYGON ((-121.875 60, -121.875 61.8833333333333, -123.083333333333 61.8833333333333, -123.083333333333 60, -121.875 60))</v>
      </c>
    </row>
    <row r="364" spans="1:12" x14ac:dyDescent="0.3">
      <c r="A364" s="25">
        <v>5550777</v>
      </c>
      <c r="B364" s="20" t="s">
        <v>875</v>
      </c>
      <c r="C364" s="4">
        <v>67</v>
      </c>
      <c r="D364" s="4">
        <v>-132</v>
      </c>
      <c r="E364" s="4">
        <v>67.17</v>
      </c>
      <c r="F364" s="4">
        <v>-130.75</v>
      </c>
      <c r="H364" s="7" t="s">
        <v>50</v>
      </c>
      <c r="I364" s="4" t="s">
        <v>1248</v>
      </c>
      <c r="J364" s="4" t="s">
        <v>1197</v>
      </c>
      <c r="K364" s="9">
        <v>26028</v>
      </c>
      <c r="L364" t="str">
        <f t="shared" si="5"/>
        <v>POLYGON ((-130.75 67, -130.75 67.17, -132 67.17, -132 67, -130.75 67))</v>
      </c>
    </row>
    <row r="365" spans="1:12" x14ac:dyDescent="0.3">
      <c r="A365" s="25">
        <v>5550778</v>
      </c>
      <c r="B365" s="20" t="s">
        <v>874</v>
      </c>
      <c r="C365" s="4">
        <v>66.75</v>
      </c>
      <c r="D365" s="4">
        <v>-131.83000000000001</v>
      </c>
      <c r="E365" s="4">
        <v>67.150000000000006</v>
      </c>
      <c r="F365" s="4">
        <v>-131.25</v>
      </c>
      <c r="I365" s="4" t="s">
        <v>1248</v>
      </c>
      <c r="J365" s="4" t="s">
        <v>1197</v>
      </c>
      <c r="K365" s="9">
        <v>26024</v>
      </c>
      <c r="L365" t="str">
        <f t="shared" si="5"/>
        <v>POLYGON ((-131.25 66.75, -131.25 67.15, -131.83 67.15, -131.83 66.75, -131.25 66.75))</v>
      </c>
    </row>
    <row r="366" spans="1:12" x14ac:dyDescent="0.3">
      <c r="A366" s="25">
        <v>5550810</v>
      </c>
      <c r="B366" s="20" t="s">
        <v>873</v>
      </c>
      <c r="C366" s="4">
        <v>62.416666666666664</v>
      </c>
      <c r="D366" s="4">
        <v>-124.5</v>
      </c>
      <c r="E366" s="4">
        <v>62.583333333333336</v>
      </c>
      <c r="F366" s="4">
        <v>-124.17</v>
      </c>
      <c r="I366" s="4" t="s">
        <v>1249</v>
      </c>
      <c r="J366" s="4" t="s">
        <v>1197</v>
      </c>
      <c r="K366" s="9">
        <v>23954</v>
      </c>
      <c r="L366" t="str">
        <f t="shared" si="5"/>
        <v>POLYGON ((-124.17 62.4166666666667, -124.17 62.5833333333333, -124.5 62.5833333333333, -124.5 62.4166666666667, -124.17 62.4166666666667))</v>
      </c>
    </row>
    <row r="367" spans="1:12" x14ac:dyDescent="0.3">
      <c r="A367" s="25">
        <v>5550814</v>
      </c>
      <c r="B367" s="20" t="s">
        <v>872</v>
      </c>
      <c r="C367" s="4">
        <v>59.75</v>
      </c>
      <c r="D367" s="4">
        <v>-123.53333333333333</v>
      </c>
      <c r="E367" s="4">
        <v>60.366666666666667</v>
      </c>
      <c r="F367" s="4">
        <v>-122.78333333333333</v>
      </c>
      <c r="H367" s="7" t="s">
        <v>52</v>
      </c>
      <c r="I367" s="4" t="s">
        <v>1250</v>
      </c>
      <c r="J367" s="4" t="s">
        <v>1197</v>
      </c>
      <c r="K367" s="9">
        <v>18490</v>
      </c>
      <c r="L367" t="str">
        <f t="shared" si="5"/>
        <v>POLYGON ((-122.783333333333 59.75, -122.783333333333 60.3666666666667, -123.533333333333 60.3666666666667, -123.533333333333 59.75, -122.783333333333 59.75))</v>
      </c>
    </row>
    <row r="368" spans="1:12" x14ac:dyDescent="0.3">
      <c r="A368" s="25">
        <v>5550815</v>
      </c>
      <c r="B368" s="20" t="s">
        <v>871</v>
      </c>
      <c r="C368" s="4">
        <v>60</v>
      </c>
      <c r="D368" s="4">
        <v>-124</v>
      </c>
      <c r="E368" s="4">
        <v>62</v>
      </c>
      <c r="F368" s="4">
        <v>-121</v>
      </c>
      <c r="H368" s="7" t="s">
        <v>52</v>
      </c>
      <c r="I368" s="4" t="s">
        <v>1250</v>
      </c>
      <c r="J368" s="4" t="s">
        <v>1197</v>
      </c>
      <c r="K368" s="9">
        <v>19214</v>
      </c>
      <c r="L368" t="str">
        <f t="shared" si="5"/>
        <v>POLYGON ((-121 60, -121 62, -124 62, -124 60, -121 60))</v>
      </c>
    </row>
    <row r="369" spans="1:12" x14ac:dyDescent="0.3">
      <c r="A369" s="25">
        <v>5550816</v>
      </c>
      <c r="B369" s="20" t="s">
        <v>870</v>
      </c>
      <c r="C369" s="4">
        <v>60</v>
      </c>
      <c r="D369" s="4">
        <v>-120</v>
      </c>
      <c r="E369" s="4">
        <v>60.33</v>
      </c>
      <c r="F369" s="4">
        <v>-119.25</v>
      </c>
      <c r="H369" s="7" t="s">
        <v>52</v>
      </c>
      <c r="I369" s="4" t="s">
        <v>1250</v>
      </c>
      <c r="J369" s="4" t="s">
        <v>1197</v>
      </c>
      <c r="K369" s="9">
        <v>21063</v>
      </c>
      <c r="L369" t="str">
        <f t="shared" si="5"/>
        <v>POLYGON ((-119.25 60, -119.25 60.33, -120 60.33, -120 60, -119.25 60))</v>
      </c>
    </row>
    <row r="370" spans="1:12" x14ac:dyDescent="0.3">
      <c r="A370" s="25">
        <v>5550817</v>
      </c>
      <c r="B370" s="20" t="s">
        <v>814</v>
      </c>
      <c r="C370" s="4">
        <v>60</v>
      </c>
      <c r="D370" s="4">
        <v>-123.17</v>
      </c>
      <c r="E370" s="4">
        <v>60.33</v>
      </c>
      <c r="F370" s="4">
        <v>-122.83</v>
      </c>
      <c r="I370" s="4" t="s">
        <v>1250</v>
      </c>
      <c r="J370" s="4" t="s">
        <v>1197</v>
      </c>
      <c r="K370" s="9">
        <v>21384</v>
      </c>
      <c r="L370" t="str">
        <f t="shared" si="5"/>
        <v>POLYGON ((-122.83 60, -122.83 60.33, -123.17 60.33, -123.17 60, -122.83 60))</v>
      </c>
    </row>
    <row r="371" spans="1:12" x14ac:dyDescent="0.3">
      <c r="A371" s="25">
        <v>5550818</v>
      </c>
      <c r="B371" s="20" t="s">
        <v>869</v>
      </c>
      <c r="C371" s="4">
        <v>59.5</v>
      </c>
      <c r="D371" s="4">
        <v>-126.5</v>
      </c>
      <c r="E371" s="4">
        <v>62.5</v>
      </c>
      <c r="F371" s="4">
        <v>-122.5</v>
      </c>
      <c r="H371" s="7" t="s">
        <v>52</v>
      </c>
      <c r="I371" s="4" t="s">
        <v>1250</v>
      </c>
      <c r="J371" s="4" t="s">
        <v>1197</v>
      </c>
      <c r="K371" s="9">
        <v>22888</v>
      </c>
      <c r="L371" t="str">
        <f t="shared" si="5"/>
        <v>POLYGON ((-122.5 59.5, -122.5 62.5, -126.5 62.5, -126.5 59.5, -122.5 59.5))</v>
      </c>
    </row>
    <row r="372" spans="1:12" x14ac:dyDescent="0.3">
      <c r="A372" s="25">
        <v>5550819</v>
      </c>
      <c r="B372" s="20" t="s">
        <v>868</v>
      </c>
      <c r="C372" s="4">
        <v>60</v>
      </c>
      <c r="D372" s="4">
        <v>-120</v>
      </c>
      <c r="E372" s="4">
        <v>64.67</v>
      </c>
      <c r="F372" s="4">
        <v>-112</v>
      </c>
      <c r="I372" s="4" t="s">
        <v>1250</v>
      </c>
      <c r="J372" s="4" t="s">
        <v>1197</v>
      </c>
      <c r="K372" s="9">
        <v>24716</v>
      </c>
      <c r="L372" t="str">
        <f t="shared" si="5"/>
        <v>POLYGON ((-112 60, -112 64.67, -120 64.67, -120 60, -112 60))</v>
      </c>
    </row>
    <row r="373" spans="1:12" x14ac:dyDescent="0.3">
      <c r="A373" s="25">
        <v>5550820</v>
      </c>
      <c r="B373" s="20" t="s">
        <v>867</v>
      </c>
      <c r="C373" s="4">
        <v>64.33</v>
      </c>
      <c r="D373" s="4">
        <v>-126.75</v>
      </c>
      <c r="E373" s="4">
        <v>64.67</v>
      </c>
      <c r="F373" s="4">
        <v>-126.25</v>
      </c>
      <c r="H373" s="7" t="s">
        <v>52</v>
      </c>
      <c r="I373" s="4" t="s">
        <v>1250</v>
      </c>
      <c r="J373" s="4" t="s">
        <v>1197</v>
      </c>
      <c r="K373" s="9">
        <v>20988</v>
      </c>
      <c r="L373" t="str">
        <f t="shared" si="5"/>
        <v>POLYGON ((-126.25 64.33, -126.25 64.67, -126.75 64.67, -126.75 64.33, -126.25 64.33))</v>
      </c>
    </row>
    <row r="374" spans="1:12" x14ac:dyDescent="0.3">
      <c r="A374" s="25">
        <v>5550821</v>
      </c>
      <c r="B374" s="20" t="s">
        <v>866</v>
      </c>
      <c r="C374" s="4">
        <v>64.5</v>
      </c>
      <c r="D374" s="4">
        <v>-126.75</v>
      </c>
      <c r="E374" s="4">
        <v>64.83</v>
      </c>
      <c r="F374" s="4">
        <v>-126</v>
      </c>
      <c r="H374" s="7" t="s">
        <v>52</v>
      </c>
      <c r="I374" s="4" t="s">
        <v>1250</v>
      </c>
      <c r="J374" s="4" t="s">
        <v>1197</v>
      </c>
      <c r="K374" s="9">
        <v>21825</v>
      </c>
      <c r="L374" t="str">
        <f t="shared" si="5"/>
        <v>POLYGON ((-126 64.5, -126 64.83, -126.75 64.83, -126.75 64.5, -126 64.5))</v>
      </c>
    </row>
    <row r="375" spans="1:12" x14ac:dyDescent="0.3">
      <c r="A375" s="25">
        <v>5550822</v>
      </c>
      <c r="B375" s="20" t="s">
        <v>865</v>
      </c>
      <c r="C375" s="4">
        <v>65</v>
      </c>
      <c r="D375" s="4">
        <v>-134.5</v>
      </c>
      <c r="E375" s="4">
        <v>68</v>
      </c>
      <c r="F375" s="4">
        <v>-126</v>
      </c>
      <c r="H375" s="7" t="s">
        <v>52</v>
      </c>
      <c r="I375" s="4" t="s">
        <v>1250</v>
      </c>
      <c r="J375" s="4" t="s">
        <v>1197</v>
      </c>
      <c r="K375" s="9">
        <v>25080</v>
      </c>
      <c r="L375" t="str">
        <f t="shared" si="5"/>
        <v>POLYGON ((-126 65, -126 68, -134.5 68, -134.5 65, -126 65))</v>
      </c>
    </row>
    <row r="376" spans="1:12" x14ac:dyDescent="0.3">
      <c r="A376" s="25">
        <v>5550823</v>
      </c>
      <c r="B376" s="20" t="s">
        <v>864</v>
      </c>
      <c r="C376" s="4">
        <v>61</v>
      </c>
      <c r="D376" s="4">
        <v>-126</v>
      </c>
      <c r="E376" s="4">
        <v>64</v>
      </c>
      <c r="F376" s="4">
        <v>-123</v>
      </c>
      <c r="H376" s="7" t="s">
        <v>52</v>
      </c>
      <c r="I376" s="4" t="s">
        <v>1250</v>
      </c>
      <c r="J376" s="4" t="s">
        <v>1197</v>
      </c>
      <c r="K376" s="9">
        <v>25809</v>
      </c>
      <c r="L376" t="str">
        <f t="shared" si="5"/>
        <v>POLYGON ((-123 61, -123 64, -126 64, -126 61, -123 61))</v>
      </c>
    </row>
    <row r="377" spans="1:12" x14ac:dyDescent="0.3">
      <c r="A377" s="25">
        <v>5550824</v>
      </c>
      <c r="B377" s="20" t="s">
        <v>863</v>
      </c>
      <c r="C377" s="4">
        <v>66.083333333333329</v>
      </c>
      <c r="D377" s="4">
        <v>-128.5</v>
      </c>
      <c r="E377" s="4">
        <v>69.066666666666663</v>
      </c>
      <c r="F377" s="4">
        <v>-122</v>
      </c>
      <c r="I377" s="4" t="s">
        <v>1250</v>
      </c>
      <c r="J377" s="4" t="s">
        <v>1197</v>
      </c>
      <c r="K377" s="9">
        <v>25822</v>
      </c>
      <c r="L377" t="str">
        <f t="shared" si="5"/>
        <v>POLYGON ((-122 66.0833333333333, -122 69.0666666666667, -128.5 69.0666666666667, -128.5 66.0833333333333, -122 66.0833333333333))</v>
      </c>
    </row>
    <row r="378" spans="1:12" x14ac:dyDescent="0.3">
      <c r="A378" s="25">
        <v>5550825</v>
      </c>
      <c r="B378" s="20" t="s">
        <v>862</v>
      </c>
      <c r="C378" s="4">
        <v>66.75</v>
      </c>
      <c r="D378" s="4">
        <v>-126.91666666666667</v>
      </c>
      <c r="E378" s="4">
        <v>68.25</v>
      </c>
      <c r="F378" s="4">
        <v>-124</v>
      </c>
      <c r="I378" s="4" t="s">
        <v>1250</v>
      </c>
      <c r="J378" s="4" t="s">
        <v>1197</v>
      </c>
      <c r="K378" s="9">
        <v>26148</v>
      </c>
      <c r="L378" t="str">
        <f t="shared" si="5"/>
        <v>POLYGON ((-124 66.75, -124 68.25, -126.916666666667 68.25, -126.916666666667 66.75, -124 66.75))</v>
      </c>
    </row>
    <row r="379" spans="1:12" x14ac:dyDescent="0.3">
      <c r="A379" s="25">
        <v>5550826</v>
      </c>
      <c r="B379" s="20" t="s">
        <v>861</v>
      </c>
      <c r="C379" s="4">
        <v>67</v>
      </c>
      <c r="D379" s="4">
        <v>-137.5</v>
      </c>
      <c r="E379" s="4">
        <v>68.45</v>
      </c>
      <c r="F379" s="4">
        <v>-135.25</v>
      </c>
      <c r="H379" s="7" t="s">
        <v>52</v>
      </c>
      <c r="I379" s="4" t="s">
        <v>1250</v>
      </c>
      <c r="J379" s="4" t="s">
        <v>1197</v>
      </c>
      <c r="K379" s="9">
        <v>26512</v>
      </c>
      <c r="L379" t="str">
        <f t="shared" si="5"/>
        <v>POLYGON ((-135.25 67, -135.25 68.45, -137.5 68.45, -137.5 67, -135.25 67))</v>
      </c>
    </row>
    <row r="380" spans="1:12" x14ac:dyDescent="0.3">
      <c r="A380" s="25">
        <v>5550827</v>
      </c>
      <c r="B380" s="20" t="s">
        <v>860</v>
      </c>
      <c r="C380" s="4">
        <v>66</v>
      </c>
      <c r="D380" s="4">
        <v>-130</v>
      </c>
      <c r="E380" s="4">
        <v>69.25</v>
      </c>
      <c r="F380" s="4">
        <v>-120</v>
      </c>
      <c r="I380" s="4" t="s">
        <v>1250</v>
      </c>
      <c r="J380" s="4" t="s">
        <v>1197</v>
      </c>
      <c r="K380" s="9">
        <v>26891</v>
      </c>
      <c r="L380" t="str">
        <f t="shared" si="5"/>
        <v>POLYGON ((-120 66, -120 69.25, -130 69.25, -130 66, -120 66))</v>
      </c>
    </row>
    <row r="381" spans="1:12" x14ac:dyDescent="0.3">
      <c r="A381" s="25">
        <v>5550835</v>
      </c>
      <c r="B381" s="20" t="s">
        <v>859</v>
      </c>
      <c r="C381" s="4" t="s">
        <v>7</v>
      </c>
      <c r="D381" s="4" t="s">
        <v>7</v>
      </c>
      <c r="E381" s="4" t="s">
        <v>7</v>
      </c>
      <c r="F381" s="4" t="s">
        <v>7</v>
      </c>
      <c r="H381" s="4" t="s">
        <v>24</v>
      </c>
      <c r="I381" s="4" t="s">
        <v>1250</v>
      </c>
      <c r="J381" s="4" t="s">
        <v>1197</v>
      </c>
      <c r="K381" s="9">
        <v>19359</v>
      </c>
      <c r="L381" t="str">
        <f t="shared" si="5"/>
        <v>POLYGON ((n/a n/a, n/a n/a, n/a n/a, n/a n/a, n/a n/a))</v>
      </c>
    </row>
    <row r="382" spans="1:12" x14ac:dyDescent="0.3">
      <c r="A382" s="25">
        <v>5550836</v>
      </c>
      <c r="B382" s="20" t="s">
        <v>858</v>
      </c>
      <c r="C382" s="4">
        <v>60</v>
      </c>
      <c r="D382" s="4">
        <v>-120.125</v>
      </c>
      <c r="E382" s="4">
        <v>60.25</v>
      </c>
      <c r="F382" s="4">
        <v>-119.125</v>
      </c>
      <c r="H382" s="7" t="s">
        <v>52</v>
      </c>
      <c r="I382" s="4" t="s">
        <v>1250</v>
      </c>
      <c r="J382" s="4" t="s">
        <v>1197</v>
      </c>
      <c r="K382" s="9">
        <v>21038</v>
      </c>
      <c r="L382" t="str">
        <f t="shared" si="5"/>
        <v>POLYGON ((-119.125 60, -119.125 60.25, -120.125 60.25, -120.125 60, -119.125 60))</v>
      </c>
    </row>
    <row r="383" spans="1:12" x14ac:dyDescent="0.3">
      <c r="A383" s="25">
        <v>5550840</v>
      </c>
      <c r="B383" s="20" t="s">
        <v>857</v>
      </c>
      <c r="C383" s="4">
        <v>60</v>
      </c>
      <c r="D383" s="4">
        <v>-123.1</v>
      </c>
      <c r="E383" s="4">
        <v>60.17</v>
      </c>
      <c r="F383" s="4">
        <v>-122.86666666666666</v>
      </c>
      <c r="H383" s="7" t="s">
        <v>1447</v>
      </c>
      <c r="I383" s="4" t="s">
        <v>1250</v>
      </c>
      <c r="J383" s="4" t="s">
        <v>1197</v>
      </c>
      <c r="K383" s="9">
        <v>20578</v>
      </c>
      <c r="L383" t="str">
        <f t="shared" si="5"/>
        <v>POLYGON ((-122.866666666667 60, -122.866666666667 60.17, -123.1 60.17, -123.1 60, -122.866666666667 60))</v>
      </c>
    </row>
    <row r="384" spans="1:12" x14ac:dyDescent="0.3">
      <c r="A384" s="25">
        <v>5550841</v>
      </c>
      <c r="B384" s="20" t="s">
        <v>856</v>
      </c>
      <c r="C384" s="4">
        <v>60.166666666666664</v>
      </c>
      <c r="D384" s="4">
        <v>-123.18333333333334</v>
      </c>
      <c r="E384" s="4">
        <v>60.33</v>
      </c>
      <c r="F384" s="4">
        <v>-122.96666666666667</v>
      </c>
      <c r="H384" s="7" t="s">
        <v>1447</v>
      </c>
      <c r="I384" s="4" t="s">
        <v>1250</v>
      </c>
      <c r="J384" s="4" t="s">
        <v>1197</v>
      </c>
      <c r="K384" s="9">
        <v>21508</v>
      </c>
      <c r="L384" t="str">
        <f t="shared" si="5"/>
        <v>POLYGON ((-122.966666666667 60.1666666666667, -122.966666666667 60.33, -123.183333333333 60.33, -123.183333333333 60.1666666666667, -122.966666666667 60.1666666666667))</v>
      </c>
    </row>
    <row r="385" spans="1:12" x14ac:dyDescent="0.3">
      <c r="A385" s="25">
        <v>5550842</v>
      </c>
      <c r="B385" s="20" t="s">
        <v>855</v>
      </c>
      <c r="C385" s="4">
        <v>60</v>
      </c>
      <c r="D385" s="4">
        <v>-123.1</v>
      </c>
      <c r="E385" s="4">
        <v>60.166666666666664</v>
      </c>
      <c r="F385" s="4">
        <v>-122.86666666666666</v>
      </c>
      <c r="H385" s="7" t="s">
        <v>1447</v>
      </c>
      <c r="I385" s="4" t="s">
        <v>1250</v>
      </c>
      <c r="J385" s="4" t="s">
        <v>1197</v>
      </c>
      <c r="K385" s="9">
        <v>21587</v>
      </c>
      <c r="L385" t="str">
        <f t="shared" si="5"/>
        <v>POLYGON ((-122.866666666667 60, -122.866666666667 60.1666666666667, -123.1 60.1666666666667, -123.1 60, -122.866666666667 60))</v>
      </c>
    </row>
    <row r="386" spans="1:12" x14ac:dyDescent="0.3">
      <c r="A386" s="25">
        <v>5550843</v>
      </c>
      <c r="B386" s="20" t="s">
        <v>854</v>
      </c>
      <c r="C386" s="4">
        <v>60.166666666666664</v>
      </c>
      <c r="D386" s="4">
        <v>-122.75</v>
      </c>
      <c r="E386" s="4">
        <v>60.5</v>
      </c>
      <c r="F386" s="4">
        <v>-122.3</v>
      </c>
      <c r="H386" s="7" t="s">
        <v>1447</v>
      </c>
      <c r="I386" s="4" t="s">
        <v>1250</v>
      </c>
      <c r="J386" s="4" t="s">
        <v>1197</v>
      </c>
      <c r="K386" s="9">
        <v>21640</v>
      </c>
      <c r="L386" t="str">
        <f t="shared" ref="L386:L449" si="6">"POLYGON (("&amp;F386&amp;" "&amp;C386&amp;", "&amp;F386&amp;" "&amp;E386&amp;", "&amp;D386&amp;" "&amp;E386&amp;", "&amp;D386&amp;" "&amp;C386&amp;", "&amp;F386&amp;" "&amp;C386&amp;"))"</f>
        <v>POLYGON ((-122.3 60.1666666666667, -122.3 60.5, -122.75 60.5, -122.75 60.1666666666667, -122.3 60.1666666666667))</v>
      </c>
    </row>
    <row r="387" spans="1:12" x14ac:dyDescent="0.3">
      <c r="A387" s="25">
        <v>5550844</v>
      </c>
      <c r="B387" s="20" t="s">
        <v>853</v>
      </c>
      <c r="C387" s="4">
        <v>60.166666666666664</v>
      </c>
      <c r="D387" s="4">
        <v>-122.75</v>
      </c>
      <c r="E387" s="4">
        <v>60.5</v>
      </c>
      <c r="F387" s="4">
        <v>-122.3</v>
      </c>
      <c r="H387" s="7" t="s">
        <v>1447</v>
      </c>
      <c r="I387" s="4" t="s">
        <v>1250</v>
      </c>
      <c r="J387" s="4" t="s">
        <v>1197</v>
      </c>
      <c r="K387" s="9">
        <v>22728</v>
      </c>
      <c r="L387" t="str">
        <f t="shared" si="6"/>
        <v>POLYGON ((-122.3 60.1666666666667, -122.3 60.5, -122.75 60.5, -122.75 60.1666666666667, -122.3 60.1666666666667))</v>
      </c>
    </row>
    <row r="388" spans="1:12" x14ac:dyDescent="0.3">
      <c r="A388" s="25">
        <v>5550845</v>
      </c>
      <c r="B388" s="20" t="s">
        <v>851</v>
      </c>
      <c r="C388" s="4">
        <v>61.83</v>
      </c>
      <c r="D388" s="4">
        <v>-123</v>
      </c>
      <c r="E388" s="4">
        <v>62.25</v>
      </c>
      <c r="F388" s="4">
        <v>-122.5</v>
      </c>
      <c r="I388" s="4" t="s">
        <v>1250</v>
      </c>
      <c r="J388" s="4" t="s">
        <v>1197</v>
      </c>
      <c r="K388" s="9">
        <v>25245</v>
      </c>
      <c r="L388" t="str">
        <f t="shared" si="6"/>
        <v>POLYGON ((-122.5 61.83, -122.5 62.25, -123 62.25, -123 61.83, -122.5 61.83))</v>
      </c>
    </row>
    <row r="389" spans="1:12" x14ac:dyDescent="0.3">
      <c r="A389" s="25">
        <v>5550845</v>
      </c>
      <c r="B389" s="20" t="s">
        <v>852</v>
      </c>
      <c r="C389" s="4">
        <v>65.5</v>
      </c>
      <c r="D389" s="4">
        <v>-139</v>
      </c>
      <c r="E389" s="4">
        <v>67.83</v>
      </c>
      <c r="F389" s="4">
        <v>-136.25</v>
      </c>
      <c r="I389" s="4" t="s">
        <v>1250</v>
      </c>
      <c r="J389" s="4" t="s">
        <v>1197</v>
      </c>
      <c r="K389" s="9">
        <v>25245</v>
      </c>
      <c r="L389" t="str">
        <f t="shared" si="6"/>
        <v>POLYGON ((-136.25 65.5, -136.25 67.83, -139 67.83, -139 65.5, -136.25 65.5))</v>
      </c>
    </row>
    <row r="390" spans="1:12" x14ac:dyDescent="0.3">
      <c r="A390" s="25">
        <v>5550846</v>
      </c>
      <c r="B390" s="20" t="s">
        <v>850</v>
      </c>
      <c r="C390" s="4">
        <v>61.83</v>
      </c>
      <c r="D390" s="4">
        <v>-122.75</v>
      </c>
      <c r="E390" s="4">
        <v>62.5</v>
      </c>
      <c r="F390" s="4">
        <v>-122</v>
      </c>
      <c r="I390" s="4" t="s">
        <v>1250</v>
      </c>
      <c r="J390" s="4" t="s">
        <v>1197</v>
      </c>
      <c r="K390" s="9">
        <v>25663</v>
      </c>
      <c r="L390" t="str">
        <f t="shared" si="6"/>
        <v>POLYGON ((-122 61.83, -122 62.5, -122.75 62.5, -122.75 61.83, -122 61.83))</v>
      </c>
    </row>
    <row r="391" spans="1:12" x14ac:dyDescent="0.3">
      <c r="A391" s="25">
        <v>5550847</v>
      </c>
      <c r="B391" s="20" t="s">
        <v>849</v>
      </c>
      <c r="C391" s="4">
        <v>60</v>
      </c>
      <c r="D391" s="4">
        <v>-122.18</v>
      </c>
      <c r="E391" s="4">
        <v>60.03</v>
      </c>
      <c r="F391" s="4">
        <v>-122.04</v>
      </c>
      <c r="I391" s="4" t="s">
        <v>1250</v>
      </c>
      <c r="J391" s="4" t="s">
        <v>1197</v>
      </c>
      <c r="K391" s="9">
        <v>28945</v>
      </c>
      <c r="L391" t="str">
        <f t="shared" si="6"/>
        <v>POLYGON ((-122.04 60, -122.04 60.03, -122.18 60.03, -122.18 60, -122.04 60))</v>
      </c>
    </row>
    <row r="392" spans="1:12" x14ac:dyDescent="0.3">
      <c r="A392" s="25">
        <v>5550848</v>
      </c>
      <c r="B392" s="20" t="s">
        <v>848</v>
      </c>
      <c r="C392" s="4" t="s">
        <v>7</v>
      </c>
      <c r="D392" s="4" t="s">
        <v>7</v>
      </c>
      <c r="E392" s="4" t="s">
        <v>7</v>
      </c>
      <c r="F392" s="4" t="s">
        <v>7</v>
      </c>
      <c r="H392" s="4" t="s">
        <v>24</v>
      </c>
      <c r="I392" s="4" t="s">
        <v>1250</v>
      </c>
      <c r="J392" s="4" t="s">
        <v>1197</v>
      </c>
      <c r="K392" s="9">
        <v>29269</v>
      </c>
      <c r="L392" t="str">
        <f t="shared" si="6"/>
        <v>POLYGON ((n/a n/a, n/a n/a, n/a n/a, n/a n/a, n/a n/a))</v>
      </c>
    </row>
    <row r="393" spans="1:12" x14ac:dyDescent="0.3">
      <c r="A393" s="25">
        <v>5550849</v>
      </c>
      <c r="B393" s="20" t="s">
        <v>848</v>
      </c>
      <c r="C393" s="4">
        <v>60</v>
      </c>
      <c r="D393" s="4">
        <v>-122.58</v>
      </c>
      <c r="E393" s="4">
        <v>60.04</v>
      </c>
      <c r="F393" s="4">
        <v>-122.11</v>
      </c>
      <c r="I393" s="4" t="s">
        <v>1250</v>
      </c>
      <c r="J393" s="4" t="s">
        <v>1197</v>
      </c>
      <c r="K393" s="9">
        <v>29657</v>
      </c>
      <c r="L393" t="str">
        <f t="shared" si="6"/>
        <v>POLYGON ((-122.11 60, -122.11 60.04, -122.58 60.04, -122.58 60, -122.11 60))</v>
      </c>
    </row>
    <row r="394" spans="1:12" x14ac:dyDescent="0.3">
      <c r="A394" s="25">
        <v>5550850</v>
      </c>
      <c r="B394" s="20" t="s">
        <v>847</v>
      </c>
      <c r="C394" s="4">
        <v>64.33</v>
      </c>
      <c r="D394" s="4">
        <v>-126.75</v>
      </c>
      <c r="E394" s="4">
        <v>65</v>
      </c>
      <c r="F394" s="4">
        <v>-125</v>
      </c>
      <c r="I394" s="4" t="s">
        <v>1250</v>
      </c>
      <c r="J394" s="4" t="s">
        <v>1197</v>
      </c>
      <c r="K394" s="9">
        <v>21825</v>
      </c>
      <c r="L394" t="str">
        <f t="shared" si="6"/>
        <v>POLYGON ((-125 64.33, -125 65, -126.75 65, -126.75 64.33, -125 64.33))</v>
      </c>
    </row>
    <row r="395" spans="1:12" x14ac:dyDescent="0.3">
      <c r="A395" s="25">
        <v>5550850</v>
      </c>
      <c r="B395" s="20" t="s">
        <v>846</v>
      </c>
      <c r="C395" s="4">
        <v>64.33</v>
      </c>
      <c r="D395" s="4">
        <v>-127</v>
      </c>
      <c r="E395" s="4">
        <v>65.05</v>
      </c>
      <c r="F395" s="4">
        <v>-125</v>
      </c>
      <c r="I395" s="4" t="s">
        <v>1250</v>
      </c>
      <c r="J395" s="4" t="s">
        <v>1197</v>
      </c>
      <c r="K395" s="9">
        <v>21825</v>
      </c>
      <c r="L395" t="str">
        <f t="shared" si="6"/>
        <v>POLYGON ((-125 64.33, -125 65.05, -127 65.05, -127 64.33, -125 64.33))</v>
      </c>
    </row>
    <row r="396" spans="1:12" x14ac:dyDescent="0.3">
      <c r="A396" s="25">
        <v>5550851</v>
      </c>
      <c r="B396" s="20" t="s">
        <v>843</v>
      </c>
      <c r="C396" s="4">
        <v>65.083333333333329</v>
      </c>
      <c r="D396" s="4">
        <v>-128.5</v>
      </c>
      <c r="E396" s="4">
        <v>65.25</v>
      </c>
      <c r="F396" s="4">
        <v>-127.25</v>
      </c>
      <c r="H396" s="7" t="s">
        <v>845</v>
      </c>
      <c r="I396" s="4" t="s">
        <v>1250</v>
      </c>
      <c r="J396" s="4" t="s">
        <v>1197</v>
      </c>
      <c r="K396" s="9">
        <v>25305</v>
      </c>
      <c r="L396" t="str">
        <f t="shared" si="6"/>
        <v>POLYGON ((-127.25 65.0833333333333, -127.25 65.25, -128.5 65.25, -128.5 65.0833333333333, -127.25 65.0833333333333))</v>
      </c>
    </row>
    <row r="397" spans="1:12" x14ac:dyDescent="0.3">
      <c r="A397" s="25">
        <v>5550851</v>
      </c>
      <c r="B397" s="20" t="s">
        <v>843</v>
      </c>
      <c r="C397" s="4">
        <v>64.67</v>
      </c>
      <c r="D397" s="4">
        <v>-127</v>
      </c>
      <c r="E397" s="4">
        <v>65.083333333333329</v>
      </c>
      <c r="F397" s="4">
        <v>-125.45</v>
      </c>
      <c r="H397" s="7" t="s">
        <v>844</v>
      </c>
      <c r="I397" s="4" t="s">
        <v>1250</v>
      </c>
      <c r="J397" s="4" t="s">
        <v>1197</v>
      </c>
      <c r="K397" s="9">
        <v>25305</v>
      </c>
      <c r="L397" t="str">
        <f t="shared" si="6"/>
        <v>POLYGON ((-125.45 64.67, -125.45 65.0833333333333, -127 65.0833333333333, -127 64.67, -125.45 64.67))</v>
      </c>
    </row>
    <row r="398" spans="1:12" x14ac:dyDescent="0.3">
      <c r="A398" s="25">
        <v>5550852</v>
      </c>
      <c r="B398" s="20" t="s">
        <v>842</v>
      </c>
      <c r="C398" s="4">
        <v>65.13</v>
      </c>
      <c r="D398" s="4">
        <v>-128.66999999999999</v>
      </c>
      <c r="E398" s="4">
        <v>65.349999999999994</v>
      </c>
      <c r="F398" s="4">
        <v>-127.67</v>
      </c>
      <c r="I398" s="4" t="s">
        <v>1250</v>
      </c>
      <c r="J398" s="4" t="s">
        <v>1197</v>
      </c>
      <c r="K398" s="9">
        <v>25312</v>
      </c>
      <c r="L398" t="str">
        <f t="shared" si="6"/>
        <v>POLYGON ((-127.67 65.13, -127.67 65.35, -128.67 65.35, -128.67 65.13, -127.67 65.13))</v>
      </c>
    </row>
    <row r="399" spans="1:12" x14ac:dyDescent="0.3">
      <c r="A399" s="25">
        <v>5550853</v>
      </c>
      <c r="B399" s="20" t="s">
        <v>841</v>
      </c>
      <c r="C399" s="4">
        <v>65.25</v>
      </c>
      <c r="D399" s="4">
        <v>-131.5</v>
      </c>
      <c r="E399" s="4">
        <v>66</v>
      </c>
      <c r="F399" s="4">
        <v>-129</v>
      </c>
      <c r="I399" s="4" t="s">
        <v>1250</v>
      </c>
      <c r="J399" s="4" t="s">
        <v>1197</v>
      </c>
      <c r="K399" s="9">
        <v>25713</v>
      </c>
      <c r="L399" t="str">
        <f t="shared" si="6"/>
        <v>POLYGON ((-129 65.25, -129 66, -131.5 66, -131.5 65.25, -129 65.25))</v>
      </c>
    </row>
    <row r="400" spans="1:12" x14ac:dyDescent="0.3">
      <c r="A400" s="25">
        <v>5550854</v>
      </c>
      <c r="B400" s="20" t="s">
        <v>832</v>
      </c>
      <c r="C400" s="4">
        <v>65.25</v>
      </c>
      <c r="D400" s="4">
        <v>-129</v>
      </c>
      <c r="E400" s="4">
        <v>65.5</v>
      </c>
      <c r="F400" s="4">
        <v>-128</v>
      </c>
      <c r="H400" s="7" t="s">
        <v>833</v>
      </c>
      <c r="I400" s="4" t="s">
        <v>1250</v>
      </c>
      <c r="J400" s="4" t="s">
        <v>1197</v>
      </c>
      <c r="K400" s="9">
        <v>26009</v>
      </c>
      <c r="L400" t="str">
        <f t="shared" si="6"/>
        <v>POLYGON ((-128 65.25, -128 65.5, -129 65.5, -129 65.25, -128 65.25))</v>
      </c>
    </row>
    <row r="401" spans="1:12" x14ac:dyDescent="0.3">
      <c r="A401" s="25">
        <v>5550854</v>
      </c>
      <c r="B401" s="20" t="s">
        <v>836</v>
      </c>
      <c r="C401" s="4">
        <v>65.25</v>
      </c>
      <c r="D401" s="4">
        <v>-132</v>
      </c>
      <c r="E401" s="4">
        <v>65.75</v>
      </c>
      <c r="F401" s="4">
        <v>-130</v>
      </c>
      <c r="H401" s="7" t="s">
        <v>837</v>
      </c>
      <c r="I401" s="4" t="s">
        <v>1250</v>
      </c>
      <c r="J401" s="4" t="s">
        <v>1197</v>
      </c>
      <c r="K401" s="9">
        <v>26009</v>
      </c>
      <c r="L401" t="str">
        <f t="shared" si="6"/>
        <v>POLYGON ((-130 65.25, -130 65.75, -132 65.75, -132 65.25, -130 65.25))</v>
      </c>
    </row>
    <row r="402" spans="1:12" x14ac:dyDescent="0.3">
      <c r="A402" s="25">
        <v>5550854</v>
      </c>
      <c r="B402" s="20" t="s">
        <v>839</v>
      </c>
      <c r="C402" s="4">
        <v>67.25</v>
      </c>
      <c r="D402" s="4">
        <v>-130.5</v>
      </c>
      <c r="E402" s="4">
        <v>67.83</v>
      </c>
      <c r="F402" s="4">
        <v>-129</v>
      </c>
      <c r="H402" s="7" t="s">
        <v>840</v>
      </c>
      <c r="I402" s="4" t="s">
        <v>1250</v>
      </c>
      <c r="J402" s="4" t="s">
        <v>1197</v>
      </c>
      <c r="K402" s="9">
        <v>26009</v>
      </c>
      <c r="L402" t="str">
        <f t="shared" si="6"/>
        <v>POLYGON ((-129 67.25, -129 67.83, -130.5 67.83, -130.5 67.25, -129 67.25))</v>
      </c>
    </row>
    <row r="403" spans="1:12" x14ac:dyDescent="0.3">
      <c r="A403" s="25">
        <v>5550854</v>
      </c>
      <c r="B403" s="20" t="s">
        <v>834</v>
      </c>
      <c r="C403" s="4">
        <v>65</v>
      </c>
      <c r="D403" s="4">
        <v>-128</v>
      </c>
      <c r="E403" s="4">
        <v>65.25</v>
      </c>
      <c r="F403" s="4">
        <v>-127.5</v>
      </c>
      <c r="H403" s="7" t="s">
        <v>835</v>
      </c>
      <c r="I403" s="4" t="s">
        <v>1250</v>
      </c>
      <c r="J403" s="4" t="s">
        <v>1197</v>
      </c>
      <c r="K403" s="9">
        <v>26009</v>
      </c>
      <c r="L403" t="str">
        <f t="shared" si="6"/>
        <v>POLYGON ((-127.5 65, -127.5 65.25, -128 65.25, -128 65, -127.5 65))</v>
      </c>
    </row>
    <row r="404" spans="1:12" x14ac:dyDescent="0.3">
      <c r="A404" s="25">
        <v>5550854</v>
      </c>
      <c r="B404" s="20" t="s">
        <v>838</v>
      </c>
      <c r="C404" s="4">
        <v>66.25</v>
      </c>
      <c r="D404" s="4">
        <v>-131</v>
      </c>
      <c r="E404" s="4">
        <v>67</v>
      </c>
      <c r="F404" s="4">
        <v>-129</v>
      </c>
      <c r="I404" s="4" t="s">
        <v>1250</v>
      </c>
      <c r="J404" s="4" t="s">
        <v>1197</v>
      </c>
      <c r="K404" s="9">
        <v>26009</v>
      </c>
      <c r="L404" t="str">
        <f t="shared" si="6"/>
        <v>POLYGON ((-129 66.25, -129 67, -131 67, -131 66.25, -129 66.25))</v>
      </c>
    </row>
    <row r="405" spans="1:12" x14ac:dyDescent="0.3">
      <c r="A405" s="25">
        <v>5550855</v>
      </c>
      <c r="B405" s="20" t="s">
        <v>831</v>
      </c>
      <c r="C405" s="4">
        <v>66.5</v>
      </c>
      <c r="D405" s="4">
        <v>-130</v>
      </c>
      <c r="E405" s="4">
        <v>67.5</v>
      </c>
      <c r="F405" s="4">
        <v>-126</v>
      </c>
      <c r="I405" s="4" t="s">
        <v>1250</v>
      </c>
      <c r="J405" s="4" t="s">
        <v>1197</v>
      </c>
      <c r="K405" s="9">
        <v>26041</v>
      </c>
      <c r="L405" t="str">
        <f t="shared" si="6"/>
        <v>POLYGON ((-126 66.5, -126 67.5, -130 67.5, -130 66.5, -126 66.5))</v>
      </c>
    </row>
    <row r="406" spans="1:12" x14ac:dyDescent="0.3">
      <c r="A406" s="25">
        <v>5550856</v>
      </c>
      <c r="B406" s="20" t="s">
        <v>830</v>
      </c>
      <c r="C406" s="4">
        <v>66.516666666666666</v>
      </c>
      <c r="D406" s="4">
        <v>-123</v>
      </c>
      <c r="E406" s="4">
        <v>66.875</v>
      </c>
      <c r="F406" s="4">
        <v>-122</v>
      </c>
      <c r="I406" s="4" t="s">
        <v>1250</v>
      </c>
      <c r="J406" s="4" t="s">
        <v>1197</v>
      </c>
      <c r="K406" s="9">
        <v>26417</v>
      </c>
      <c r="L406" t="str">
        <f t="shared" si="6"/>
        <v>POLYGON ((-122 66.5166666666667, -122 66.875, -123 66.875, -123 66.5166666666667, -122 66.5166666666667))</v>
      </c>
    </row>
    <row r="407" spans="1:12" x14ac:dyDescent="0.3">
      <c r="A407" s="25">
        <v>5550857</v>
      </c>
      <c r="B407" s="20" t="s">
        <v>691</v>
      </c>
      <c r="C407" s="4">
        <v>66.48</v>
      </c>
      <c r="D407" s="4">
        <v>-123.64</v>
      </c>
      <c r="E407" s="4">
        <v>67.06</v>
      </c>
      <c r="F407" s="4">
        <v>-122.56</v>
      </c>
      <c r="I407" s="4" t="s">
        <v>1250</v>
      </c>
      <c r="J407" s="4" t="s">
        <v>1197</v>
      </c>
      <c r="K407" s="9">
        <v>27141</v>
      </c>
      <c r="L407" t="str">
        <f t="shared" si="6"/>
        <v>POLYGON ((-122.56 66.48, -122.56 67.06, -123.64 67.06, -123.64 66.48, -122.56 66.48))</v>
      </c>
    </row>
    <row r="408" spans="1:12" x14ac:dyDescent="0.3">
      <c r="A408" s="25">
        <v>5550858</v>
      </c>
      <c r="B408" s="20" t="s">
        <v>829</v>
      </c>
      <c r="C408" s="4">
        <v>67.66</v>
      </c>
      <c r="D408" s="4">
        <v>-127.48</v>
      </c>
      <c r="E408" s="4">
        <v>68.489999999999995</v>
      </c>
      <c r="F408" s="4">
        <v>-126.62</v>
      </c>
      <c r="I408" s="4" t="s">
        <v>1250</v>
      </c>
      <c r="J408" s="4" t="s">
        <v>1197</v>
      </c>
      <c r="K408" s="9">
        <v>27506</v>
      </c>
      <c r="L408" t="str">
        <f t="shared" si="6"/>
        <v>POLYGON ((-126.62 67.66, -126.62 68.49, -127.48 68.49, -127.48 67.66, -126.62 67.66))</v>
      </c>
    </row>
    <row r="409" spans="1:12" x14ac:dyDescent="0.3">
      <c r="A409" s="25">
        <v>5550859</v>
      </c>
      <c r="B409" s="20" t="s">
        <v>828</v>
      </c>
      <c r="C409" s="4">
        <v>66</v>
      </c>
      <c r="D409" s="4">
        <v>-136</v>
      </c>
      <c r="E409" s="4">
        <v>67</v>
      </c>
      <c r="F409" s="4">
        <v>-134</v>
      </c>
      <c r="I409" s="4" t="s">
        <v>1250</v>
      </c>
      <c r="J409" s="4" t="s">
        <v>1197</v>
      </c>
      <c r="K409" s="9">
        <v>27849</v>
      </c>
      <c r="L409" t="str">
        <f t="shared" si="6"/>
        <v>POLYGON ((-134 66, -134 67, -136 67, -136 66, -134 66))</v>
      </c>
    </row>
    <row r="410" spans="1:12" x14ac:dyDescent="0.3">
      <c r="A410" s="25">
        <v>5550865</v>
      </c>
      <c r="B410" s="20" t="s">
        <v>827</v>
      </c>
      <c r="C410" s="4">
        <v>60</v>
      </c>
      <c r="D410" s="4">
        <v>-124</v>
      </c>
      <c r="E410" s="4">
        <v>62</v>
      </c>
      <c r="F410" s="4">
        <v>-117</v>
      </c>
      <c r="H410" s="7" t="s">
        <v>52</v>
      </c>
      <c r="I410" s="4" t="s">
        <v>1250</v>
      </c>
      <c r="J410" s="4" t="s">
        <v>1197</v>
      </c>
      <c r="K410" s="9">
        <v>19603</v>
      </c>
      <c r="L410" t="str">
        <f t="shared" si="6"/>
        <v>POLYGON ((-117 60, -117 62, -124 62, -124 60, -117 60))</v>
      </c>
    </row>
    <row r="411" spans="1:12" x14ac:dyDescent="0.3">
      <c r="A411" s="25">
        <v>5550866</v>
      </c>
      <c r="B411" s="20" t="s">
        <v>826</v>
      </c>
      <c r="C411" s="4" t="s">
        <v>7</v>
      </c>
      <c r="D411" s="4" t="s">
        <v>7</v>
      </c>
      <c r="E411" s="4" t="s">
        <v>7</v>
      </c>
      <c r="F411" s="4" t="s">
        <v>7</v>
      </c>
      <c r="H411" s="4" t="s">
        <v>24</v>
      </c>
      <c r="I411" s="4" t="s">
        <v>1250</v>
      </c>
      <c r="J411" s="4" t="s">
        <v>1197</v>
      </c>
      <c r="K411" s="9">
        <v>20835</v>
      </c>
      <c r="L411" t="str">
        <f t="shared" si="6"/>
        <v>POLYGON ((n/a n/a, n/a n/a, n/a n/a, n/a n/a, n/a n/a))</v>
      </c>
    </row>
    <row r="412" spans="1:12" x14ac:dyDescent="0.3">
      <c r="A412" s="25">
        <v>5550867</v>
      </c>
      <c r="B412" s="20" t="s">
        <v>825</v>
      </c>
      <c r="C412" s="4">
        <v>65.5</v>
      </c>
      <c r="D412" s="4">
        <v>-136.5</v>
      </c>
      <c r="E412" s="4">
        <v>67.75</v>
      </c>
      <c r="F412" s="4">
        <v>-127</v>
      </c>
      <c r="I412" s="4" t="s">
        <v>1250</v>
      </c>
      <c r="J412" s="4" t="s">
        <v>1197</v>
      </c>
      <c r="K412" s="9">
        <v>25076</v>
      </c>
      <c r="L412" t="str">
        <f t="shared" si="6"/>
        <v>POLYGON ((-127 65.5, -127 67.75, -136.5 67.75, -136.5 65.5, -127 65.5))</v>
      </c>
    </row>
    <row r="413" spans="1:12" x14ac:dyDescent="0.3">
      <c r="A413" s="25">
        <v>5550868</v>
      </c>
      <c r="B413" s="20" t="s">
        <v>824</v>
      </c>
      <c r="C413" s="4">
        <v>66.67</v>
      </c>
      <c r="D413" s="4">
        <v>-126</v>
      </c>
      <c r="E413" s="4">
        <v>67.33</v>
      </c>
      <c r="F413" s="4">
        <v>-122</v>
      </c>
      <c r="I413" s="4" t="s">
        <v>1250</v>
      </c>
      <c r="J413" s="4" t="s">
        <v>1197</v>
      </c>
      <c r="K413" s="9">
        <v>26921</v>
      </c>
      <c r="L413" t="str">
        <f t="shared" si="6"/>
        <v>POLYGON ((-122 66.67, -122 67.33, -126 67.33, -126 66.67, -122 66.67))</v>
      </c>
    </row>
    <row r="414" spans="1:12" x14ac:dyDescent="0.3">
      <c r="A414" s="25">
        <v>5550870</v>
      </c>
      <c r="B414" s="20" t="s">
        <v>823</v>
      </c>
      <c r="C414" s="4">
        <v>60.466666666666669</v>
      </c>
      <c r="D414" s="4">
        <v>-116.03333333333333</v>
      </c>
      <c r="E414" s="4">
        <v>60.68333333333333</v>
      </c>
      <c r="F414" s="4">
        <v>-115.5</v>
      </c>
      <c r="I414" s="4" t="s">
        <v>1250</v>
      </c>
      <c r="J414" s="4" t="s">
        <v>1197</v>
      </c>
      <c r="K414" s="9">
        <v>24905</v>
      </c>
      <c r="L414" t="str">
        <f t="shared" si="6"/>
        <v>POLYGON ((-115.5 60.4666666666667, -115.5 60.6833333333333, -116.033333333333 60.6833333333333, -116.033333333333 60.4666666666667, -115.5 60.4666666666667))</v>
      </c>
    </row>
    <row r="415" spans="1:12" x14ac:dyDescent="0.3">
      <c r="A415" s="25">
        <v>5550871</v>
      </c>
      <c r="B415" s="20" t="s">
        <v>822</v>
      </c>
      <c r="C415" s="4">
        <v>66</v>
      </c>
      <c r="D415" s="4">
        <v>-126</v>
      </c>
      <c r="E415" s="4">
        <v>67.5</v>
      </c>
      <c r="F415" s="4">
        <v>-122</v>
      </c>
      <c r="I415" s="4" t="s">
        <v>1250</v>
      </c>
      <c r="J415" s="4" t="s">
        <v>1197</v>
      </c>
      <c r="K415" s="9">
        <v>27393</v>
      </c>
      <c r="L415" t="str">
        <f t="shared" si="6"/>
        <v>POLYGON ((-122 66, -122 67.5, -126 67.5, -126 66, -122 66))</v>
      </c>
    </row>
    <row r="416" spans="1:12" x14ac:dyDescent="0.3">
      <c r="A416" s="25">
        <v>5550884</v>
      </c>
      <c r="B416" s="20" t="s">
        <v>821</v>
      </c>
      <c r="C416" s="4">
        <v>65.833333333333329</v>
      </c>
      <c r="D416" s="4">
        <v>-127.5</v>
      </c>
      <c r="E416" s="4">
        <v>66</v>
      </c>
      <c r="F416" s="4">
        <v>-126.25</v>
      </c>
      <c r="H416" s="7" t="s">
        <v>1447</v>
      </c>
      <c r="I416" s="4" t="s">
        <v>1251</v>
      </c>
      <c r="J416" s="4" t="s">
        <v>1197</v>
      </c>
      <c r="K416" s="9">
        <v>25766</v>
      </c>
      <c r="L416" t="str">
        <f t="shared" si="6"/>
        <v>POLYGON ((-126.25 65.8333333333333, -126.25 66, -127.5 66, -127.5 65.8333333333333, -126.25 65.8333333333333))</v>
      </c>
    </row>
    <row r="417" spans="1:12" x14ac:dyDescent="0.3">
      <c r="A417" s="25">
        <v>5550885</v>
      </c>
      <c r="B417" s="20" t="s">
        <v>820</v>
      </c>
      <c r="C417" s="4">
        <v>67.45</v>
      </c>
      <c r="D417" s="4">
        <v>-137</v>
      </c>
      <c r="E417" s="4">
        <v>69</v>
      </c>
      <c r="F417" s="4">
        <v>-133</v>
      </c>
      <c r="I417" s="4" t="s">
        <v>1251</v>
      </c>
      <c r="J417" s="4" t="s">
        <v>1197</v>
      </c>
      <c r="K417" s="9">
        <v>26141</v>
      </c>
      <c r="L417" t="str">
        <f t="shared" si="6"/>
        <v>POLYGON ((-133 67.45, -133 69, -137 69, -137 67.45, -133 67.45))</v>
      </c>
    </row>
    <row r="418" spans="1:12" x14ac:dyDescent="0.3">
      <c r="A418" s="25">
        <v>5550886</v>
      </c>
      <c r="B418" s="20" t="s">
        <v>820</v>
      </c>
      <c r="C418" s="4">
        <v>64.67</v>
      </c>
      <c r="D418" s="4">
        <v>-129</v>
      </c>
      <c r="E418" s="4">
        <v>65.67</v>
      </c>
      <c r="F418" s="4">
        <v>-126.5</v>
      </c>
      <c r="I418" s="4" t="s">
        <v>1251</v>
      </c>
      <c r="J418" s="4" t="s">
        <v>1197</v>
      </c>
      <c r="K418" s="9">
        <v>26141</v>
      </c>
      <c r="L418" t="str">
        <f t="shared" si="6"/>
        <v>POLYGON ((-126.5 64.67, -126.5 65.67, -129 65.67, -129 64.67, -126.5 64.67))</v>
      </c>
    </row>
    <row r="419" spans="1:12" x14ac:dyDescent="0.3">
      <c r="A419" s="25">
        <v>5550890</v>
      </c>
      <c r="B419" s="20" t="s">
        <v>819</v>
      </c>
      <c r="C419" s="4">
        <v>60</v>
      </c>
      <c r="D419" s="4">
        <v>-115.75</v>
      </c>
      <c r="E419" s="4">
        <v>60.166666666666664</v>
      </c>
      <c r="F419" s="4">
        <v>-115.5</v>
      </c>
      <c r="I419" s="4" t="s">
        <v>1251</v>
      </c>
      <c r="J419" s="4" t="s">
        <v>1197</v>
      </c>
      <c r="K419" s="9">
        <v>22861</v>
      </c>
      <c r="L419" t="str">
        <f t="shared" si="6"/>
        <v>POLYGON ((-115.5 60, -115.5 60.1666666666667, -115.75 60.1666666666667, -115.75 60, -115.5 60))</v>
      </c>
    </row>
    <row r="420" spans="1:12" x14ac:dyDescent="0.3">
      <c r="A420" s="25">
        <v>5550891</v>
      </c>
      <c r="B420" s="20" t="s">
        <v>818</v>
      </c>
      <c r="C420" s="4">
        <v>65.58</v>
      </c>
      <c r="D420" s="4">
        <v>-127</v>
      </c>
      <c r="E420" s="4">
        <v>65.92</v>
      </c>
      <c r="F420" s="4">
        <v>-126.25</v>
      </c>
      <c r="I420" s="4" t="s">
        <v>1251</v>
      </c>
      <c r="J420" s="4" t="s">
        <v>1197</v>
      </c>
      <c r="K420" s="9">
        <v>27469</v>
      </c>
      <c r="L420" t="str">
        <f t="shared" si="6"/>
        <v>POLYGON ((-126.25 65.58, -126.25 65.92, -127 65.92, -127 65.58, -126.25 65.58))</v>
      </c>
    </row>
    <row r="421" spans="1:12" x14ac:dyDescent="0.3">
      <c r="A421" s="25">
        <v>5550894</v>
      </c>
      <c r="B421" s="20" t="s">
        <v>817</v>
      </c>
      <c r="C421" s="4">
        <v>65</v>
      </c>
      <c r="D421" s="4">
        <v>-126.45</v>
      </c>
      <c r="E421" s="4">
        <v>68</v>
      </c>
      <c r="F421" s="4">
        <v>-124.5</v>
      </c>
      <c r="I421" s="4" t="s">
        <v>1251</v>
      </c>
      <c r="J421" s="4" t="s">
        <v>1197</v>
      </c>
      <c r="K421" s="9">
        <v>27593</v>
      </c>
      <c r="L421" t="str">
        <f t="shared" si="6"/>
        <v>POLYGON ((-124.5 65, -124.5 68, -126.45 68, -126.45 65, -124.5 65))</v>
      </c>
    </row>
    <row r="422" spans="1:12" x14ac:dyDescent="0.3">
      <c r="A422" s="25">
        <v>5550910</v>
      </c>
      <c r="B422" s="20" t="s">
        <v>816</v>
      </c>
      <c r="C422" s="4">
        <v>61</v>
      </c>
      <c r="D422" s="4">
        <v>-121</v>
      </c>
      <c r="E422" s="4">
        <v>61.5</v>
      </c>
      <c r="F422" s="4">
        <v>-120</v>
      </c>
      <c r="I422" s="4" t="s">
        <v>1252</v>
      </c>
      <c r="J422" s="4" t="s">
        <v>1197</v>
      </c>
      <c r="K422" s="9">
        <v>21037</v>
      </c>
      <c r="L422" t="str">
        <f t="shared" si="6"/>
        <v>POLYGON ((-120 61, -120 61.5, -121 61.5, -121 61, -120 61))</v>
      </c>
    </row>
    <row r="423" spans="1:12" x14ac:dyDescent="0.3">
      <c r="A423" s="25">
        <v>5550911</v>
      </c>
      <c r="B423" s="20" t="s">
        <v>815</v>
      </c>
      <c r="C423" s="4">
        <v>60</v>
      </c>
      <c r="D423" s="4">
        <v>-124.35</v>
      </c>
      <c r="E423" s="4">
        <v>60.05</v>
      </c>
      <c r="F423" s="4">
        <v>-124.08333333333333</v>
      </c>
      <c r="I423" s="4" t="s">
        <v>1252</v>
      </c>
      <c r="J423" s="4" t="s">
        <v>1197</v>
      </c>
      <c r="K423" s="9">
        <v>20900</v>
      </c>
      <c r="L423" t="str">
        <f t="shared" si="6"/>
        <v>POLYGON ((-124.083333333333 60, -124.083333333333 60.05, -124.35 60.05, -124.35 60, -124.083333333333 60))</v>
      </c>
    </row>
    <row r="424" spans="1:12" x14ac:dyDescent="0.3">
      <c r="A424" s="25">
        <v>5550912</v>
      </c>
      <c r="B424" s="20" t="s">
        <v>814</v>
      </c>
      <c r="C424" s="4">
        <v>59.5</v>
      </c>
      <c r="D424" s="4">
        <v>-123.5</v>
      </c>
      <c r="E424" s="4">
        <v>60.375</v>
      </c>
      <c r="F424" s="4">
        <v>-122</v>
      </c>
      <c r="I424" s="4" t="s">
        <v>1252</v>
      </c>
      <c r="J424" s="4" t="s">
        <v>1197</v>
      </c>
      <c r="K424" s="9">
        <v>21453</v>
      </c>
      <c r="L424" t="str">
        <f t="shared" si="6"/>
        <v>POLYGON ((-122 59.5, -122 60.375, -123.5 60.375, -123.5 59.5, -122 59.5))</v>
      </c>
    </row>
    <row r="425" spans="1:12" x14ac:dyDescent="0.3">
      <c r="A425" s="25">
        <v>5550913</v>
      </c>
      <c r="B425" s="20" t="s">
        <v>813</v>
      </c>
      <c r="C425" s="4">
        <v>60</v>
      </c>
      <c r="D425" s="4">
        <v>-126</v>
      </c>
      <c r="E425" s="4">
        <v>61.5</v>
      </c>
      <c r="F425" s="4">
        <v>-123</v>
      </c>
      <c r="H425" s="7" t="s">
        <v>52</v>
      </c>
      <c r="I425" s="4" t="s">
        <v>1252</v>
      </c>
      <c r="J425" s="4" t="s">
        <v>1197</v>
      </c>
      <c r="K425" s="9">
        <v>22156</v>
      </c>
      <c r="L425" t="str">
        <f t="shared" si="6"/>
        <v>POLYGON ((-123 60, -123 61.5, -126 61.5, -126 60, -123 60))</v>
      </c>
    </row>
    <row r="426" spans="1:12" x14ac:dyDescent="0.3">
      <c r="A426" s="25">
        <v>5550914</v>
      </c>
      <c r="B426" s="20" t="s">
        <v>812</v>
      </c>
      <c r="C426" s="4">
        <v>63</v>
      </c>
      <c r="D426" s="4">
        <v>-125</v>
      </c>
      <c r="E426" s="4">
        <v>65.083333333333329</v>
      </c>
      <c r="F426" s="4">
        <v>-121.75</v>
      </c>
      <c r="I426" s="4" t="s">
        <v>1252</v>
      </c>
      <c r="J426" s="4" t="s">
        <v>1197</v>
      </c>
      <c r="K426" s="9">
        <v>23581</v>
      </c>
      <c r="L426" t="str">
        <f t="shared" si="6"/>
        <v>POLYGON ((-121.75 63, -121.75 65.0833333333333, -125 65.0833333333333, -125 63, -121.75 63))</v>
      </c>
    </row>
    <row r="427" spans="1:12" x14ac:dyDescent="0.3">
      <c r="A427" s="25">
        <v>5550915</v>
      </c>
      <c r="B427" s="20" t="s">
        <v>811</v>
      </c>
      <c r="C427" s="4">
        <v>60.333333333333336</v>
      </c>
      <c r="D427" s="4">
        <v>-123.91666666666667</v>
      </c>
      <c r="E427" s="4">
        <v>60.5</v>
      </c>
      <c r="F427" s="4">
        <v>-123.83333333333333</v>
      </c>
      <c r="I427" s="4" t="s">
        <v>1252</v>
      </c>
      <c r="J427" s="4" t="s">
        <v>1197</v>
      </c>
      <c r="K427" s="9">
        <v>23638</v>
      </c>
      <c r="L427" t="str">
        <f t="shared" si="6"/>
        <v>POLYGON ((-123.833333333333 60.3333333333333, -123.833333333333 60.5, -123.916666666667 60.5, -123.916666666667 60.3333333333333, -123.833333333333 60.3333333333333))</v>
      </c>
    </row>
    <row r="428" spans="1:12" x14ac:dyDescent="0.3">
      <c r="A428" s="25">
        <v>5550916</v>
      </c>
      <c r="B428" s="20" t="s">
        <v>810</v>
      </c>
      <c r="C428" s="4">
        <v>60.25</v>
      </c>
      <c r="D428" s="4">
        <v>-124</v>
      </c>
      <c r="E428" s="4">
        <v>60.75</v>
      </c>
      <c r="F428" s="4">
        <v>-123.5</v>
      </c>
      <c r="I428" s="4" t="s">
        <v>1252</v>
      </c>
      <c r="J428" s="4" t="s">
        <v>1197</v>
      </c>
      <c r="K428" s="9">
        <v>24661</v>
      </c>
      <c r="L428" t="str">
        <f t="shared" si="6"/>
        <v>POLYGON ((-123.5 60.25, -123.5 60.75, -124 60.75, -124 60.25, -123.5 60.25))</v>
      </c>
    </row>
    <row r="429" spans="1:12" x14ac:dyDescent="0.3">
      <c r="A429" s="25">
        <v>5550917</v>
      </c>
      <c r="B429" s="20" t="s">
        <v>809</v>
      </c>
      <c r="C429" s="4">
        <v>59.83</v>
      </c>
      <c r="D429" s="4">
        <v>-125</v>
      </c>
      <c r="E429" s="4">
        <v>60.25</v>
      </c>
      <c r="F429" s="4">
        <v>-124.52</v>
      </c>
      <c r="I429" s="4" t="s">
        <v>1252</v>
      </c>
      <c r="J429" s="4" t="s">
        <v>1197</v>
      </c>
      <c r="K429" s="9">
        <v>26835</v>
      </c>
      <c r="L429" t="str">
        <f t="shared" si="6"/>
        <v>POLYGON ((-124.52 59.83, -124.52 60.25, -125 60.25, -125 59.83, -124.52 59.83))</v>
      </c>
    </row>
    <row r="430" spans="1:12" x14ac:dyDescent="0.3">
      <c r="A430" s="25">
        <v>5550918</v>
      </c>
      <c r="B430" s="20" t="s">
        <v>808</v>
      </c>
      <c r="C430" s="4">
        <v>64</v>
      </c>
      <c r="D430" s="4">
        <v>-126</v>
      </c>
      <c r="E430" s="4">
        <v>65</v>
      </c>
      <c r="F430" s="4">
        <v>-125</v>
      </c>
      <c r="I430" s="4" t="s">
        <v>1252</v>
      </c>
      <c r="J430" s="4" t="s">
        <v>1197</v>
      </c>
      <c r="K430" s="9">
        <v>26473</v>
      </c>
      <c r="L430" t="str">
        <f t="shared" si="6"/>
        <v>POLYGON ((-125 64, -125 65, -126 65, -126 64, -125 64))</v>
      </c>
    </row>
    <row r="431" spans="1:12" x14ac:dyDescent="0.3">
      <c r="A431" s="25">
        <v>5550919</v>
      </c>
      <c r="B431" s="20" t="s">
        <v>807</v>
      </c>
      <c r="C431" s="4">
        <v>65</v>
      </c>
      <c r="D431" s="4">
        <v>-132</v>
      </c>
      <c r="E431" s="4">
        <v>67</v>
      </c>
      <c r="F431" s="4">
        <v>-128</v>
      </c>
      <c r="I431" s="4" t="s">
        <v>1252</v>
      </c>
      <c r="J431" s="4" t="s">
        <v>1197</v>
      </c>
      <c r="K431" s="9">
        <v>21396</v>
      </c>
      <c r="L431" t="str">
        <f t="shared" si="6"/>
        <v>POLYGON ((-128 65, -128 67, -132 67, -132 65, -128 65))</v>
      </c>
    </row>
    <row r="432" spans="1:12" x14ac:dyDescent="0.3">
      <c r="A432" s="25">
        <v>5550920</v>
      </c>
      <c r="B432" s="20" t="s">
        <v>806</v>
      </c>
      <c r="C432" s="4">
        <v>65</v>
      </c>
      <c r="D432" s="4">
        <v>-135</v>
      </c>
      <c r="E432" s="4">
        <v>66</v>
      </c>
      <c r="F432" s="4">
        <v>-133.5</v>
      </c>
      <c r="I432" s="4" t="s">
        <v>1252</v>
      </c>
      <c r="J432" s="4" t="s">
        <v>1197</v>
      </c>
      <c r="K432" s="9">
        <v>21458</v>
      </c>
      <c r="L432" t="str">
        <f t="shared" si="6"/>
        <v>POLYGON ((-133.5 65, -133.5 66, -135 66, -135 65, -133.5 65))</v>
      </c>
    </row>
    <row r="433" spans="1:12" x14ac:dyDescent="0.3">
      <c r="A433" s="25">
        <v>5550921</v>
      </c>
      <c r="B433" s="20" t="s">
        <v>805</v>
      </c>
      <c r="C433" s="4">
        <v>65</v>
      </c>
      <c r="D433" s="4">
        <v>-138</v>
      </c>
      <c r="E433" s="4">
        <v>66</v>
      </c>
      <c r="F433" s="4">
        <v>-132</v>
      </c>
      <c r="I433" s="4" t="s">
        <v>1252</v>
      </c>
      <c r="J433" s="4" t="s">
        <v>1197</v>
      </c>
      <c r="K433" s="9">
        <v>22834</v>
      </c>
      <c r="L433" t="str">
        <f t="shared" si="6"/>
        <v>POLYGON ((-132 65, -132 66, -138 66, -138 65, -132 65))</v>
      </c>
    </row>
    <row r="434" spans="1:12" x14ac:dyDescent="0.3">
      <c r="A434" s="25">
        <v>5550922</v>
      </c>
      <c r="B434" s="20" t="s">
        <v>804</v>
      </c>
      <c r="C434" s="4">
        <v>66</v>
      </c>
      <c r="D434" s="4">
        <v>-136</v>
      </c>
      <c r="E434" s="4">
        <v>68</v>
      </c>
      <c r="F434" s="4">
        <v>-133</v>
      </c>
      <c r="I434" s="4" t="s">
        <v>1252</v>
      </c>
      <c r="J434" s="4" t="s">
        <v>1197</v>
      </c>
      <c r="K434" s="9">
        <v>25441</v>
      </c>
      <c r="L434" t="str">
        <f t="shared" si="6"/>
        <v>POLYGON ((-133 66, -133 68, -136 68, -136 66, -133 66))</v>
      </c>
    </row>
    <row r="435" spans="1:12" x14ac:dyDescent="0.3">
      <c r="A435" s="25">
        <v>5550923</v>
      </c>
      <c r="B435" s="20" t="s">
        <v>803</v>
      </c>
      <c r="C435" s="4">
        <v>65.5</v>
      </c>
      <c r="D435" s="4">
        <v>-133.875</v>
      </c>
      <c r="E435" s="4">
        <v>65.833333333333329</v>
      </c>
      <c r="F435" s="4">
        <v>-131.5</v>
      </c>
      <c r="I435" s="4" t="s">
        <v>1252</v>
      </c>
      <c r="J435" s="4" t="s">
        <v>1197</v>
      </c>
      <c r="K435" s="9">
        <v>25430</v>
      </c>
      <c r="L435" t="str">
        <f t="shared" si="6"/>
        <v>POLYGON ((-131.5 65.5, -131.5 65.8333333333333, -133.875 65.8333333333333, -133.875 65.5, -131.5 65.5))</v>
      </c>
    </row>
    <row r="436" spans="1:12" x14ac:dyDescent="0.3">
      <c r="A436" s="25">
        <v>5550924</v>
      </c>
      <c r="B436" s="20" t="s">
        <v>802</v>
      </c>
      <c r="C436" s="4">
        <v>63</v>
      </c>
      <c r="D436" s="4">
        <v>-128</v>
      </c>
      <c r="E436" s="4">
        <v>66</v>
      </c>
      <c r="F436" s="4">
        <v>-122</v>
      </c>
      <c r="I436" s="4" t="s">
        <v>1252</v>
      </c>
      <c r="J436" s="4" t="s">
        <v>1197</v>
      </c>
      <c r="K436" s="9">
        <v>26176</v>
      </c>
      <c r="L436" t="str">
        <f t="shared" si="6"/>
        <v>POLYGON ((-122 63, -122 66, -128 66, -128 63, -122 63))</v>
      </c>
    </row>
    <row r="437" spans="1:12" x14ac:dyDescent="0.3">
      <c r="A437" s="25">
        <v>5550929</v>
      </c>
      <c r="B437" s="20" t="s">
        <v>801</v>
      </c>
      <c r="C437" s="4">
        <v>65.25</v>
      </c>
      <c r="D437" s="4">
        <v>-135</v>
      </c>
      <c r="E437" s="4">
        <v>66.25</v>
      </c>
      <c r="F437" s="4">
        <v>-128.5</v>
      </c>
      <c r="I437" s="4" t="s">
        <v>1252</v>
      </c>
      <c r="J437" s="4" t="s">
        <v>1197</v>
      </c>
      <c r="K437" s="9">
        <v>21539</v>
      </c>
      <c r="L437" t="str">
        <f t="shared" si="6"/>
        <v>POLYGON ((-128.5 65.25, -128.5 66.25, -135 66.25, -135 65.25, -128.5 65.25))</v>
      </c>
    </row>
    <row r="438" spans="1:12" x14ac:dyDescent="0.3">
      <c r="A438" s="25">
        <v>5550931</v>
      </c>
      <c r="B438" s="20" t="s">
        <v>800</v>
      </c>
      <c r="C438" s="4">
        <v>60.01</v>
      </c>
      <c r="D438" s="4">
        <v>-124.21</v>
      </c>
      <c r="E438" s="4">
        <v>60.12</v>
      </c>
      <c r="F438" s="4">
        <v>-123.94</v>
      </c>
      <c r="I438" s="4" t="s">
        <v>1252</v>
      </c>
      <c r="J438" s="4" t="s">
        <v>1197</v>
      </c>
      <c r="K438" s="9">
        <v>26555</v>
      </c>
      <c r="L438" t="str">
        <f t="shared" si="6"/>
        <v>POLYGON ((-123.94 60.01, -123.94 60.12, -124.21 60.12, -124.21 60.01, -123.94 60.01))</v>
      </c>
    </row>
    <row r="439" spans="1:12" x14ac:dyDescent="0.3">
      <c r="A439" s="25">
        <v>5550934</v>
      </c>
      <c r="B439" s="20" t="s">
        <v>799</v>
      </c>
      <c r="C439" s="4">
        <v>60.083333333333336</v>
      </c>
      <c r="D439" s="4">
        <v>-123.08333333333333</v>
      </c>
      <c r="E439" s="4">
        <v>60.25</v>
      </c>
      <c r="F439" s="4">
        <v>-122.75</v>
      </c>
      <c r="I439" s="4" t="s">
        <v>1252</v>
      </c>
      <c r="J439" s="4" t="s">
        <v>1197</v>
      </c>
      <c r="K439" s="9">
        <v>21261</v>
      </c>
      <c r="L439" t="str">
        <f t="shared" si="6"/>
        <v>POLYGON ((-122.75 60.0833333333333, -122.75 60.25, -123.083333333333 60.25, -123.083333333333 60.0833333333333, -122.75 60.0833333333333))</v>
      </c>
    </row>
    <row r="440" spans="1:12" x14ac:dyDescent="0.3">
      <c r="A440" s="25">
        <v>5550935</v>
      </c>
      <c r="B440" s="20" t="s">
        <v>438</v>
      </c>
      <c r="C440" s="4">
        <v>60.33</v>
      </c>
      <c r="D440" s="4">
        <v>-124.5</v>
      </c>
      <c r="E440" s="4">
        <v>60.67</v>
      </c>
      <c r="F440" s="4">
        <v>-123.75</v>
      </c>
      <c r="H440" s="7" t="s">
        <v>798</v>
      </c>
      <c r="I440" s="4" t="s">
        <v>1252</v>
      </c>
      <c r="J440" s="4" t="s">
        <v>1197</v>
      </c>
      <c r="K440" s="9">
        <v>22006</v>
      </c>
      <c r="L440" t="str">
        <f t="shared" si="6"/>
        <v>POLYGON ((-123.75 60.33, -123.75 60.67, -124.5 60.67, -124.5 60.33, -123.75 60.33))</v>
      </c>
    </row>
    <row r="441" spans="1:12" x14ac:dyDescent="0.3">
      <c r="A441" s="25">
        <v>5550935</v>
      </c>
      <c r="B441" s="20" t="s">
        <v>438</v>
      </c>
      <c r="C441" s="4">
        <v>60.5</v>
      </c>
      <c r="D441" s="4">
        <v>-122.08333333333333</v>
      </c>
      <c r="E441" s="4">
        <v>60.67</v>
      </c>
      <c r="F441" s="4">
        <v>-121.5</v>
      </c>
      <c r="I441" s="4" t="s">
        <v>1252</v>
      </c>
      <c r="J441" s="4" t="s">
        <v>1197</v>
      </c>
      <c r="K441" s="9">
        <v>22006</v>
      </c>
      <c r="L441" t="str">
        <f t="shared" si="6"/>
        <v>POLYGON ((-121.5 60.5, -121.5 60.67, -122.083333333333 60.67, -122.083333333333 60.5, -121.5 60.5))</v>
      </c>
    </row>
    <row r="442" spans="1:12" x14ac:dyDescent="0.3">
      <c r="A442" s="25">
        <v>5550936</v>
      </c>
      <c r="B442" s="20" t="s">
        <v>797</v>
      </c>
      <c r="C442" s="4">
        <v>60</v>
      </c>
      <c r="D442" s="4">
        <v>-121.375</v>
      </c>
      <c r="E442" s="4">
        <v>60.67</v>
      </c>
      <c r="F442" s="4">
        <v>-120</v>
      </c>
      <c r="I442" s="4" t="s">
        <v>1252</v>
      </c>
      <c r="J442" s="4" t="s">
        <v>1197</v>
      </c>
      <c r="K442" s="9">
        <v>22006</v>
      </c>
      <c r="L442" t="str">
        <f t="shared" si="6"/>
        <v>POLYGON ((-120 60, -120 60.67, -121.375 60.67, -121.375 60, -120 60))</v>
      </c>
    </row>
    <row r="443" spans="1:12" x14ac:dyDescent="0.3">
      <c r="A443" s="25">
        <v>5550937</v>
      </c>
      <c r="B443" s="20" t="s">
        <v>797</v>
      </c>
      <c r="C443" s="4">
        <v>60</v>
      </c>
      <c r="D443" s="4">
        <v>-121.5</v>
      </c>
      <c r="E443" s="4">
        <v>61</v>
      </c>
      <c r="F443" s="4">
        <v>-119</v>
      </c>
      <c r="I443" s="4" t="s">
        <v>1252</v>
      </c>
      <c r="J443" s="4" t="s">
        <v>1197</v>
      </c>
      <c r="K443" s="9">
        <v>22736</v>
      </c>
      <c r="L443" t="str">
        <f t="shared" si="6"/>
        <v>POLYGON ((-119 60, -119 61, -121.5 61, -121.5 60, -119 60))</v>
      </c>
    </row>
    <row r="444" spans="1:12" x14ac:dyDescent="0.3">
      <c r="A444" s="25">
        <v>5550938</v>
      </c>
      <c r="B444" s="20" t="s">
        <v>796</v>
      </c>
      <c r="C444" s="4">
        <v>60.5</v>
      </c>
      <c r="D444" s="4">
        <v>-122.5</v>
      </c>
      <c r="E444" s="4">
        <v>61</v>
      </c>
      <c r="F444" s="4">
        <v>-121</v>
      </c>
      <c r="I444" s="4" t="s">
        <v>1252</v>
      </c>
      <c r="J444" s="4" t="s">
        <v>1197</v>
      </c>
      <c r="K444" s="9">
        <v>22720</v>
      </c>
      <c r="L444" t="str">
        <f t="shared" si="6"/>
        <v>POLYGON ((-121 60.5, -121 61, -122.5 61, -122.5 60.5, -121 60.5))</v>
      </c>
    </row>
    <row r="445" spans="1:12" x14ac:dyDescent="0.3">
      <c r="A445" s="25">
        <v>5550938</v>
      </c>
      <c r="B445" s="20" t="s">
        <v>796</v>
      </c>
      <c r="C445" s="4">
        <v>60</v>
      </c>
      <c r="D445" s="4">
        <v>-122.75</v>
      </c>
      <c r="E445" s="4">
        <v>60.17</v>
      </c>
      <c r="F445" s="4">
        <v>-122</v>
      </c>
      <c r="I445" s="4" t="s">
        <v>1252</v>
      </c>
      <c r="J445" s="4" t="s">
        <v>1197</v>
      </c>
      <c r="K445" s="9">
        <v>22720</v>
      </c>
      <c r="L445" t="str">
        <f t="shared" si="6"/>
        <v>POLYGON ((-122 60, -122 60.17, -122.75 60.17, -122.75 60, -122 60))</v>
      </c>
    </row>
    <row r="446" spans="1:12" x14ac:dyDescent="0.3">
      <c r="A446" s="25">
        <v>5550939</v>
      </c>
      <c r="B446" s="20" t="s">
        <v>795</v>
      </c>
      <c r="C446" s="4">
        <v>60</v>
      </c>
      <c r="D446" s="4">
        <v>-122.5</v>
      </c>
      <c r="E446" s="4">
        <v>60.166666666666664</v>
      </c>
      <c r="F446" s="4">
        <v>-122</v>
      </c>
      <c r="I446" s="4" t="s">
        <v>1252</v>
      </c>
      <c r="J446" s="4" t="s">
        <v>1197</v>
      </c>
      <c r="K446" s="9">
        <v>23052</v>
      </c>
      <c r="L446" t="str">
        <f t="shared" si="6"/>
        <v>POLYGON ((-122 60, -122 60.1666666666667, -122.5 60.1666666666667, -122.5 60, -122 60))</v>
      </c>
    </row>
    <row r="447" spans="1:12" x14ac:dyDescent="0.3">
      <c r="A447" s="25">
        <v>5550940</v>
      </c>
      <c r="B447" s="20" t="s">
        <v>794</v>
      </c>
      <c r="C447" s="4">
        <v>60</v>
      </c>
      <c r="D447" s="4">
        <v>-124.375</v>
      </c>
      <c r="E447" s="4">
        <v>60.33</v>
      </c>
      <c r="F447" s="4">
        <v>-124</v>
      </c>
      <c r="I447" s="4" t="s">
        <v>1252</v>
      </c>
      <c r="J447" s="4" t="s">
        <v>1197</v>
      </c>
      <c r="K447" s="9">
        <v>23297</v>
      </c>
      <c r="L447" t="str">
        <f t="shared" si="6"/>
        <v>POLYGON ((-124 60, -124 60.33, -124.375 60.33, -124.375 60, -124 60))</v>
      </c>
    </row>
    <row r="448" spans="1:12" x14ac:dyDescent="0.3">
      <c r="A448" s="25">
        <v>5550941</v>
      </c>
      <c r="B448" s="20" t="s">
        <v>794</v>
      </c>
      <c r="C448" s="4">
        <v>60</v>
      </c>
      <c r="D448" s="4">
        <v>-124.375</v>
      </c>
      <c r="E448" s="4">
        <v>60.33</v>
      </c>
      <c r="F448" s="4">
        <v>-124</v>
      </c>
      <c r="I448" s="4" t="s">
        <v>1252</v>
      </c>
      <c r="J448" s="4" t="s">
        <v>1197</v>
      </c>
      <c r="K448" s="9">
        <v>23297</v>
      </c>
      <c r="L448" t="str">
        <f t="shared" si="6"/>
        <v>POLYGON ((-124 60, -124 60.33, -124.375 60.33, -124.375 60, -124 60))</v>
      </c>
    </row>
    <row r="449" spans="1:12" x14ac:dyDescent="0.3">
      <c r="A449" s="25">
        <v>5550942</v>
      </c>
      <c r="B449" s="20" t="s">
        <v>793</v>
      </c>
      <c r="C449" s="4">
        <v>60</v>
      </c>
      <c r="D449" s="4">
        <v>-124.375</v>
      </c>
      <c r="E449" s="4">
        <v>60.33</v>
      </c>
      <c r="F449" s="4">
        <v>-124</v>
      </c>
      <c r="I449" s="4" t="s">
        <v>1252</v>
      </c>
      <c r="J449" s="4" t="s">
        <v>1197</v>
      </c>
      <c r="K449" s="9">
        <v>23297</v>
      </c>
      <c r="L449" t="str">
        <f t="shared" si="6"/>
        <v>POLYGON ((-124 60, -124 60.33, -124.375 60.33, -124.375 60, -124 60))</v>
      </c>
    </row>
    <row r="450" spans="1:12" x14ac:dyDescent="0.3">
      <c r="A450" s="25">
        <v>5550943</v>
      </c>
      <c r="B450" s="20" t="s">
        <v>792</v>
      </c>
      <c r="C450" s="4">
        <v>60.25</v>
      </c>
      <c r="D450" s="4">
        <v>-124</v>
      </c>
      <c r="E450" s="4">
        <v>60.43333333333333</v>
      </c>
      <c r="F450" s="4">
        <v>-123.5</v>
      </c>
      <c r="I450" s="4" t="s">
        <v>1252</v>
      </c>
      <c r="J450" s="4" t="s">
        <v>1197</v>
      </c>
      <c r="K450" s="9">
        <v>23640</v>
      </c>
      <c r="L450" t="str">
        <f t="shared" ref="L450:L513" si="7">"POLYGON (("&amp;F450&amp;" "&amp;C450&amp;", "&amp;F450&amp;" "&amp;E450&amp;", "&amp;D450&amp;" "&amp;E450&amp;", "&amp;D450&amp;" "&amp;C450&amp;", "&amp;F450&amp;" "&amp;C450&amp;"))"</f>
        <v>POLYGON ((-123.5 60.25, -123.5 60.4333333333333, -124 60.4333333333333, -124 60.25, -123.5 60.25))</v>
      </c>
    </row>
    <row r="451" spans="1:12" x14ac:dyDescent="0.3">
      <c r="A451" s="25">
        <v>5550944</v>
      </c>
      <c r="B451" s="20" t="s">
        <v>791</v>
      </c>
      <c r="C451" s="4">
        <v>60.166666666666664</v>
      </c>
      <c r="D451" s="4">
        <v>-124.68333333333334</v>
      </c>
      <c r="E451" s="4">
        <v>60.45</v>
      </c>
      <c r="F451" s="4">
        <v>-124</v>
      </c>
      <c r="I451" s="4" t="s">
        <v>1252</v>
      </c>
      <c r="J451" s="4" t="s">
        <v>1197</v>
      </c>
      <c r="K451" s="9">
        <v>23729</v>
      </c>
      <c r="L451" t="str">
        <f t="shared" si="7"/>
        <v>POLYGON ((-124 60.1666666666667, -124 60.45, -124.683333333333 60.45, -124.683333333333 60.1666666666667, -124 60.1666666666667))</v>
      </c>
    </row>
    <row r="452" spans="1:12" x14ac:dyDescent="0.3">
      <c r="A452" s="25">
        <v>5550945</v>
      </c>
      <c r="B452" s="20" t="s">
        <v>790</v>
      </c>
      <c r="C452" s="4">
        <v>60</v>
      </c>
      <c r="D452" s="4">
        <v>-124.5</v>
      </c>
      <c r="E452" s="4">
        <v>60.233333333333334</v>
      </c>
      <c r="F452" s="4">
        <v>-123.5</v>
      </c>
      <c r="I452" s="4" t="s">
        <v>1252</v>
      </c>
      <c r="J452" s="4" t="s">
        <v>1197</v>
      </c>
      <c r="K452" s="9">
        <v>23710</v>
      </c>
      <c r="L452" t="str">
        <f t="shared" si="7"/>
        <v>POLYGON ((-123.5 60, -123.5 60.2333333333333, -124.5 60.2333333333333, -124.5 60, -123.5 60))</v>
      </c>
    </row>
    <row r="453" spans="1:12" x14ac:dyDescent="0.3">
      <c r="A453" s="25">
        <v>5550946</v>
      </c>
      <c r="B453" s="20" t="s">
        <v>684</v>
      </c>
      <c r="C453" s="4">
        <v>60.166666666666664</v>
      </c>
      <c r="D453" s="4">
        <v>-122</v>
      </c>
      <c r="E453" s="4">
        <v>60.83</v>
      </c>
      <c r="F453" s="4">
        <v>-121.25</v>
      </c>
      <c r="I453" s="4" t="s">
        <v>1252</v>
      </c>
      <c r="J453" s="4" t="s">
        <v>1197</v>
      </c>
      <c r="K453" s="9">
        <v>24546</v>
      </c>
      <c r="L453" t="str">
        <f t="shared" si="7"/>
        <v>POLYGON ((-121.25 60.1666666666667, -121.25 60.83, -122 60.83, -122 60.1666666666667, -121.25 60.1666666666667))</v>
      </c>
    </row>
    <row r="454" spans="1:12" x14ac:dyDescent="0.3">
      <c r="A454" s="25">
        <v>5550947</v>
      </c>
      <c r="B454" s="20" t="s">
        <v>789</v>
      </c>
      <c r="C454" s="4">
        <v>60</v>
      </c>
      <c r="D454" s="4">
        <v>-126</v>
      </c>
      <c r="E454" s="4">
        <v>61</v>
      </c>
      <c r="F454" s="4">
        <v>-122</v>
      </c>
      <c r="H454" s="7" t="s">
        <v>1183</v>
      </c>
      <c r="I454" s="4" t="s">
        <v>1252</v>
      </c>
      <c r="J454" s="4" t="s">
        <v>1197</v>
      </c>
      <c r="K454" s="9">
        <v>24735</v>
      </c>
      <c r="L454" t="str">
        <f t="shared" si="7"/>
        <v>POLYGON ((-122 60, -122 61, -126 61, -126 60, -122 60))</v>
      </c>
    </row>
    <row r="455" spans="1:12" x14ac:dyDescent="0.3">
      <c r="A455" s="25">
        <v>5550948</v>
      </c>
      <c r="B455" s="20" t="s">
        <v>788</v>
      </c>
      <c r="C455" s="4">
        <v>60</v>
      </c>
      <c r="D455" s="4">
        <v>-118.25</v>
      </c>
      <c r="E455" s="4">
        <v>60.33</v>
      </c>
      <c r="F455" s="4">
        <v>-117.75</v>
      </c>
      <c r="I455" s="4" t="s">
        <v>1252</v>
      </c>
      <c r="J455" s="4" t="s">
        <v>1197</v>
      </c>
      <c r="K455" s="9">
        <v>24791</v>
      </c>
      <c r="L455" t="str">
        <f t="shared" si="7"/>
        <v>POLYGON ((-117.75 60, -117.75 60.33, -118.25 60.33, -118.25 60, -117.75 60))</v>
      </c>
    </row>
    <row r="456" spans="1:12" x14ac:dyDescent="0.3">
      <c r="A456" s="25">
        <v>5550949</v>
      </c>
      <c r="B456" s="20" t="s">
        <v>787</v>
      </c>
      <c r="C456" s="4">
        <v>60</v>
      </c>
      <c r="D456" s="4">
        <v>-118.5</v>
      </c>
      <c r="E456" s="4">
        <v>60.166666666666664</v>
      </c>
      <c r="F456" s="4">
        <v>-117.75</v>
      </c>
      <c r="I456" s="4" t="s">
        <v>1252</v>
      </c>
      <c r="J456" s="4" t="s">
        <v>1197</v>
      </c>
      <c r="K456" s="9">
        <v>24792</v>
      </c>
      <c r="L456" t="str">
        <f t="shared" si="7"/>
        <v>POLYGON ((-117.75 60, -117.75 60.1666666666667, -118.5 60.1666666666667, -118.5 60, -117.75 60))</v>
      </c>
    </row>
    <row r="457" spans="1:12" x14ac:dyDescent="0.3">
      <c r="A457" s="25">
        <v>5550950</v>
      </c>
      <c r="B457" s="20" t="s">
        <v>786</v>
      </c>
      <c r="C457" s="4">
        <v>61</v>
      </c>
      <c r="D457" s="4">
        <v>-120.75</v>
      </c>
      <c r="E457" s="4">
        <v>61.2</v>
      </c>
      <c r="F457" s="4">
        <v>-120</v>
      </c>
      <c r="I457" s="4" t="s">
        <v>1252</v>
      </c>
      <c r="J457" s="4" t="s">
        <v>1197</v>
      </c>
      <c r="K457" s="9">
        <v>24893</v>
      </c>
      <c r="L457" t="str">
        <f t="shared" si="7"/>
        <v>POLYGON ((-120 61, -120 61.2, -120.75 61.2, -120.75 61, -120 61))</v>
      </c>
    </row>
    <row r="458" spans="1:12" x14ac:dyDescent="0.3">
      <c r="A458" s="25">
        <v>5550951</v>
      </c>
      <c r="B458" s="20" t="s">
        <v>785</v>
      </c>
      <c r="C458" s="4">
        <v>60</v>
      </c>
      <c r="D458" s="4">
        <v>-120.5</v>
      </c>
      <c r="E458" s="4">
        <v>60.5</v>
      </c>
      <c r="F458" s="4">
        <v>-120</v>
      </c>
      <c r="I458" s="4" t="s">
        <v>1252</v>
      </c>
      <c r="J458" s="4" t="s">
        <v>1197</v>
      </c>
      <c r="K458" s="9">
        <v>24891</v>
      </c>
      <c r="L458" t="str">
        <f t="shared" si="7"/>
        <v>POLYGON ((-120 60, -120 60.5, -120.5 60.5, -120.5 60, -120 60))</v>
      </c>
    </row>
    <row r="459" spans="1:12" x14ac:dyDescent="0.3">
      <c r="A459" s="25">
        <v>5550952</v>
      </c>
      <c r="B459" s="20" t="s">
        <v>784</v>
      </c>
      <c r="C459" s="4">
        <v>61.166666666666664</v>
      </c>
      <c r="D459" s="4">
        <v>-123.15</v>
      </c>
      <c r="E459" s="4">
        <v>61.33</v>
      </c>
      <c r="F459" s="4">
        <v>-123</v>
      </c>
      <c r="I459" s="4" t="s">
        <v>1252</v>
      </c>
      <c r="J459" s="4" t="s">
        <v>1197</v>
      </c>
      <c r="K459" s="9">
        <v>24912</v>
      </c>
      <c r="L459" t="str">
        <f t="shared" si="7"/>
        <v>POLYGON ((-123 61.1666666666667, -123 61.33, -123.15 61.33, -123.15 61.1666666666667, -123 61.1666666666667))</v>
      </c>
    </row>
    <row r="460" spans="1:12" x14ac:dyDescent="0.3">
      <c r="A460" s="25">
        <v>5550953</v>
      </c>
      <c r="B460" s="20" t="s">
        <v>783</v>
      </c>
      <c r="C460" s="4">
        <v>60.05</v>
      </c>
      <c r="D460" s="4">
        <v>-117.81</v>
      </c>
      <c r="E460" s="4">
        <v>60.32</v>
      </c>
      <c r="F460" s="4">
        <v>-116.49</v>
      </c>
      <c r="I460" s="4" t="s">
        <v>1252</v>
      </c>
      <c r="J460" s="4" t="s">
        <v>1197</v>
      </c>
      <c r="K460" s="9">
        <v>24973</v>
      </c>
      <c r="L460" t="str">
        <f t="shared" si="7"/>
        <v>POLYGON ((-116.49 60.05, -116.49 60.32, -117.81 60.32, -117.81 60.05, -116.49 60.05))</v>
      </c>
    </row>
    <row r="461" spans="1:12" x14ac:dyDescent="0.3">
      <c r="A461" s="25">
        <v>5550954</v>
      </c>
      <c r="B461" s="20" t="s">
        <v>782</v>
      </c>
      <c r="C461" s="4">
        <v>60.57</v>
      </c>
      <c r="D461" s="4">
        <v>-123.83</v>
      </c>
      <c r="E461" s="4">
        <v>60.69</v>
      </c>
      <c r="F461" s="4">
        <v>-123.23</v>
      </c>
      <c r="I461" s="4" t="s">
        <v>1252</v>
      </c>
      <c r="J461" s="4" t="s">
        <v>1197</v>
      </c>
      <c r="K461" s="9">
        <v>25096</v>
      </c>
      <c r="L461" t="str">
        <f t="shared" si="7"/>
        <v>POLYGON ((-123.23 60.57, -123.23 60.69, -123.83 60.69, -123.83 60.57, -123.23 60.57))</v>
      </c>
    </row>
    <row r="462" spans="1:12" x14ac:dyDescent="0.3">
      <c r="A462" s="25">
        <v>5550955</v>
      </c>
      <c r="B462" s="20" t="s">
        <v>781</v>
      </c>
      <c r="C462" s="4">
        <v>60.01</v>
      </c>
      <c r="D462" s="4">
        <v>-123.51</v>
      </c>
      <c r="E462" s="4">
        <v>60.85</v>
      </c>
      <c r="F462" s="4">
        <v>-122.6</v>
      </c>
      <c r="I462" s="4" t="s">
        <v>1252</v>
      </c>
      <c r="J462" s="4" t="s">
        <v>1197</v>
      </c>
      <c r="K462" s="9">
        <v>25368</v>
      </c>
      <c r="L462" t="str">
        <f t="shared" si="7"/>
        <v>POLYGON ((-122.6 60.01, -122.6 60.85, -123.51 60.85, -123.51 60.01, -122.6 60.01))</v>
      </c>
    </row>
    <row r="463" spans="1:12" x14ac:dyDescent="0.3">
      <c r="A463" s="25">
        <v>5550956</v>
      </c>
      <c r="B463" s="20" t="s">
        <v>780</v>
      </c>
      <c r="C463" s="4">
        <v>60.99</v>
      </c>
      <c r="D463" s="4">
        <v>-121.78</v>
      </c>
      <c r="E463" s="4">
        <v>61.18</v>
      </c>
      <c r="F463" s="4">
        <v>-120.84</v>
      </c>
      <c r="I463" s="4" t="s">
        <v>1252</v>
      </c>
      <c r="J463" s="4" t="s">
        <v>1197</v>
      </c>
      <c r="K463" s="9">
        <v>25288</v>
      </c>
      <c r="L463" t="str">
        <f t="shared" si="7"/>
        <v>POLYGON ((-120.84 60.99, -120.84 61.18, -121.78 61.18, -121.78 60.99, -120.84 60.99))</v>
      </c>
    </row>
    <row r="464" spans="1:12" x14ac:dyDescent="0.3">
      <c r="A464" s="25">
        <v>5550957</v>
      </c>
      <c r="B464" s="20" t="s">
        <v>779</v>
      </c>
      <c r="C464" s="4">
        <v>60.5</v>
      </c>
      <c r="D464" s="4">
        <v>-123.5</v>
      </c>
      <c r="E464" s="4">
        <v>60.83</v>
      </c>
      <c r="F464" s="4">
        <v>-123.15</v>
      </c>
      <c r="I464" s="4" t="s">
        <v>1252</v>
      </c>
      <c r="J464" s="4" t="s">
        <v>1197</v>
      </c>
      <c r="K464" s="9">
        <v>25232</v>
      </c>
      <c r="L464" t="str">
        <f t="shared" si="7"/>
        <v>POLYGON ((-123.15 60.5, -123.15 60.83, -123.5 60.83, -123.5 60.5, -123.15 60.5))</v>
      </c>
    </row>
    <row r="465" spans="1:12" x14ac:dyDescent="0.3">
      <c r="A465" s="25">
        <v>5550958</v>
      </c>
      <c r="B465" s="20" t="s">
        <v>778</v>
      </c>
      <c r="C465" s="4">
        <v>62.07</v>
      </c>
      <c r="D465" s="4">
        <v>-119.02</v>
      </c>
      <c r="E465" s="4">
        <v>62.21</v>
      </c>
      <c r="F465" s="4">
        <v>-117.76</v>
      </c>
      <c r="I465" s="4" t="s">
        <v>1252</v>
      </c>
      <c r="J465" s="4" t="s">
        <v>1197</v>
      </c>
      <c r="K465" s="9">
        <v>25643</v>
      </c>
      <c r="L465" t="str">
        <f t="shared" si="7"/>
        <v>POLYGON ((-117.76 62.07, -117.76 62.21, -119.02 62.21, -119.02 62.07, -117.76 62.07))</v>
      </c>
    </row>
    <row r="466" spans="1:12" x14ac:dyDescent="0.3">
      <c r="A466" s="25">
        <v>5550959</v>
      </c>
      <c r="B466" s="20" t="s">
        <v>777</v>
      </c>
      <c r="C466" s="4">
        <v>60.97</v>
      </c>
      <c r="D466" s="4">
        <v>-121.44</v>
      </c>
      <c r="E466" s="4">
        <v>61.82</v>
      </c>
      <c r="F466" s="4">
        <v>-120.58</v>
      </c>
      <c r="I466" s="4" t="s">
        <v>1252</v>
      </c>
      <c r="J466" s="4" t="s">
        <v>1197</v>
      </c>
      <c r="K466" s="9">
        <v>25657</v>
      </c>
      <c r="L466" t="str">
        <f t="shared" si="7"/>
        <v>POLYGON ((-120.58 60.97, -120.58 61.82, -121.44 61.82, -121.44 60.97, -120.58 60.97))</v>
      </c>
    </row>
    <row r="467" spans="1:12" x14ac:dyDescent="0.3">
      <c r="A467" s="25">
        <v>5550960</v>
      </c>
      <c r="B467" s="20" t="s">
        <v>776</v>
      </c>
      <c r="C467" s="4">
        <v>61.52</v>
      </c>
      <c r="D467" s="4">
        <v>-121.66</v>
      </c>
      <c r="E467" s="4">
        <v>62.17</v>
      </c>
      <c r="F467" s="4">
        <v>-120.47</v>
      </c>
      <c r="I467" s="4" t="s">
        <v>1252</v>
      </c>
      <c r="J467" s="4" t="s">
        <v>1197</v>
      </c>
      <c r="K467" s="9">
        <v>25978</v>
      </c>
      <c r="L467" t="str">
        <f t="shared" si="7"/>
        <v>POLYGON ((-120.47 61.52, -120.47 62.17, -121.66 62.17, -121.66 61.52, -120.47 61.52))</v>
      </c>
    </row>
    <row r="468" spans="1:12" x14ac:dyDescent="0.3">
      <c r="A468" s="25">
        <v>5550961</v>
      </c>
      <c r="B468" s="20" t="s">
        <v>775</v>
      </c>
      <c r="C468" s="4">
        <v>60.25</v>
      </c>
      <c r="D468" s="4">
        <v>-124.03</v>
      </c>
      <c r="E468" s="4">
        <v>60.5</v>
      </c>
      <c r="F468" s="4">
        <v>-123.76</v>
      </c>
      <c r="I468" s="4" t="s">
        <v>1252</v>
      </c>
      <c r="J468" s="4" t="s">
        <v>1197</v>
      </c>
      <c r="K468" s="9">
        <v>26180</v>
      </c>
      <c r="L468" t="str">
        <f t="shared" si="7"/>
        <v>POLYGON ((-123.76 60.25, -123.76 60.5, -124.03 60.5, -124.03 60.25, -123.76 60.25))</v>
      </c>
    </row>
    <row r="469" spans="1:12" x14ac:dyDescent="0.3">
      <c r="A469" s="25">
        <v>5550962</v>
      </c>
      <c r="B469" s="20" t="s">
        <v>774</v>
      </c>
      <c r="C469" s="4">
        <v>59.92</v>
      </c>
      <c r="D469" s="4">
        <v>-123.83</v>
      </c>
      <c r="E469" s="4">
        <v>60.55</v>
      </c>
      <c r="F469" s="4">
        <v>-122.88</v>
      </c>
      <c r="I469" s="4" t="s">
        <v>1252</v>
      </c>
      <c r="J469" s="4" t="s">
        <v>1197</v>
      </c>
      <c r="K469" s="9">
        <v>26738</v>
      </c>
      <c r="L469" t="str">
        <f t="shared" si="7"/>
        <v>POLYGON ((-122.88 59.92, -122.88 60.55, -123.83 60.55, -123.83 59.92, -122.88 59.92))</v>
      </c>
    </row>
    <row r="470" spans="1:12" x14ac:dyDescent="0.3">
      <c r="A470" s="25">
        <v>5550963</v>
      </c>
      <c r="B470" s="20" t="s">
        <v>773</v>
      </c>
      <c r="C470" s="4">
        <v>60.1</v>
      </c>
      <c r="D470" s="4">
        <v>-124.22</v>
      </c>
      <c r="E470" s="4">
        <v>60.36</v>
      </c>
      <c r="F470" s="4">
        <v>-123.83</v>
      </c>
      <c r="I470" s="4" t="s">
        <v>1252</v>
      </c>
      <c r="J470" s="4" t="s">
        <v>1197</v>
      </c>
      <c r="K470" s="9">
        <v>27006</v>
      </c>
      <c r="L470" t="str">
        <f t="shared" si="7"/>
        <v>POLYGON ((-123.83 60.1, -123.83 60.36, -124.22 60.36, -124.22 60.1, -123.83 60.1))</v>
      </c>
    </row>
    <row r="471" spans="1:12" x14ac:dyDescent="0.3">
      <c r="A471" s="25">
        <v>5550964</v>
      </c>
      <c r="B471" s="20" t="s">
        <v>772</v>
      </c>
      <c r="C471" s="4">
        <v>64</v>
      </c>
      <c r="D471" s="4">
        <v>-124.75</v>
      </c>
      <c r="E471" s="4">
        <v>64.33</v>
      </c>
      <c r="F471" s="4">
        <v>-124.5</v>
      </c>
      <c r="I471" s="4" t="s">
        <v>1252</v>
      </c>
      <c r="J471" s="4" t="s">
        <v>1197</v>
      </c>
      <c r="K471" s="9">
        <v>26046</v>
      </c>
      <c r="L471" t="str">
        <f t="shared" si="7"/>
        <v>POLYGON ((-124.5 64, -124.5 64.33, -124.75 64.33, -124.75 64, -124.5 64))</v>
      </c>
    </row>
    <row r="472" spans="1:12" x14ac:dyDescent="0.3">
      <c r="A472" s="25">
        <v>5550965</v>
      </c>
      <c r="B472" s="20" t="s">
        <v>719</v>
      </c>
      <c r="C472" s="4">
        <v>63.82</v>
      </c>
      <c r="D472" s="4">
        <v>-125.77</v>
      </c>
      <c r="E472" s="4">
        <v>63.94</v>
      </c>
      <c r="F472" s="4">
        <v>-125.27</v>
      </c>
      <c r="I472" s="4" t="s">
        <v>1252</v>
      </c>
      <c r="J472" s="4" t="s">
        <v>1197</v>
      </c>
      <c r="K472" s="9">
        <v>26400</v>
      </c>
      <c r="L472" t="str">
        <f t="shared" si="7"/>
        <v>POLYGON ((-125.27 63.82, -125.27 63.94, -125.77 63.94, -125.77 63.82, -125.27 63.82))</v>
      </c>
    </row>
    <row r="473" spans="1:12" x14ac:dyDescent="0.3">
      <c r="A473" s="25">
        <v>5550966</v>
      </c>
      <c r="B473" s="20" t="s">
        <v>771</v>
      </c>
      <c r="C473" s="4">
        <v>66.98</v>
      </c>
      <c r="D473" s="4">
        <v>-136</v>
      </c>
      <c r="E473" s="4">
        <v>67.5</v>
      </c>
      <c r="F473" s="4">
        <v>-134.16999999999999</v>
      </c>
      <c r="I473" s="4" t="s">
        <v>1252</v>
      </c>
      <c r="J473" s="4" t="s">
        <v>1197</v>
      </c>
      <c r="K473" s="9">
        <v>25689</v>
      </c>
      <c r="L473" t="str">
        <f t="shared" si="7"/>
        <v>POLYGON ((-134.17 66.98, -134.17 67.5, -136 67.5, -136 66.98, -134.17 66.98))</v>
      </c>
    </row>
    <row r="474" spans="1:12" x14ac:dyDescent="0.3">
      <c r="A474" s="25">
        <v>5550967</v>
      </c>
      <c r="B474" s="20" t="s">
        <v>770</v>
      </c>
      <c r="C474" s="4">
        <v>65.489999999999995</v>
      </c>
      <c r="D474" s="4">
        <v>-133.38</v>
      </c>
      <c r="E474" s="4">
        <v>65.84</v>
      </c>
      <c r="F474" s="4">
        <v>-131.51</v>
      </c>
      <c r="I474" s="4" t="s">
        <v>1252</v>
      </c>
      <c r="J474" s="4" t="s">
        <v>1197</v>
      </c>
      <c r="K474" s="9">
        <v>25679</v>
      </c>
      <c r="L474" t="str">
        <f t="shared" si="7"/>
        <v>POLYGON ((-131.51 65.49, -131.51 65.84, -133.38 65.84, -133.38 65.49, -131.51 65.49))</v>
      </c>
    </row>
    <row r="475" spans="1:12" x14ac:dyDescent="0.3">
      <c r="A475" s="25">
        <v>5550968</v>
      </c>
      <c r="B475" s="20" t="s">
        <v>769</v>
      </c>
      <c r="C475" s="4">
        <v>65.5</v>
      </c>
      <c r="D475" s="4">
        <v>-132.12</v>
      </c>
      <c r="E475" s="4">
        <v>65.61</v>
      </c>
      <c r="F475" s="4">
        <v>-131.49</v>
      </c>
      <c r="I475" s="4" t="s">
        <v>1252</v>
      </c>
      <c r="J475" s="4" t="s">
        <v>1197</v>
      </c>
      <c r="K475" s="9">
        <v>25679</v>
      </c>
      <c r="L475" t="str">
        <f t="shared" si="7"/>
        <v>POLYGON ((-131.49 65.5, -131.49 65.61, -132.12 65.61, -132.12 65.5, -131.49 65.5))</v>
      </c>
    </row>
    <row r="476" spans="1:12" x14ac:dyDescent="0.3">
      <c r="A476" s="25">
        <v>5550969</v>
      </c>
      <c r="B476" s="20" t="s">
        <v>768</v>
      </c>
      <c r="C476" s="4">
        <v>65.5</v>
      </c>
      <c r="D476" s="4">
        <v>-134.875</v>
      </c>
      <c r="E476" s="4">
        <v>65.833333333333329</v>
      </c>
      <c r="F476" s="4">
        <v>-131.5</v>
      </c>
      <c r="I476" s="4" t="s">
        <v>1252</v>
      </c>
      <c r="J476" s="4" t="s">
        <v>1197</v>
      </c>
      <c r="K476" s="9">
        <v>26018</v>
      </c>
      <c r="L476" t="str">
        <f t="shared" si="7"/>
        <v>POLYGON ((-131.5 65.5, -131.5 65.8333333333333, -134.875 65.8333333333333, -134.875 65.5, -131.5 65.5))</v>
      </c>
    </row>
    <row r="477" spans="1:12" x14ac:dyDescent="0.3">
      <c r="A477" s="25">
        <v>5550970</v>
      </c>
      <c r="B477" s="20" t="s">
        <v>767</v>
      </c>
      <c r="C477" s="4">
        <v>65.5</v>
      </c>
      <c r="D477" s="4">
        <v>-132.31</v>
      </c>
      <c r="E477" s="4">
        <v>65.67</v>
      </c>
      <c r="F477" s="4">
        <v>-132.24</v>
      </c>
      <c r="I477" s="4" t="s">
        <v>1252</v>
      </c>
      <c r="J477" s="4" t="s">
        <v>1197</v>
      </c>
      <c r="K477" s="9">
        <v>26004</v>
      </c>
      <c r="L477" t="str">
        <f t="shared" si="7"/>
        <v>POLYGON ((-132.24 65.5, -132.24 65.67, -132.31 65.67, -132.31 65.5, -132.24 65.5))</v>
      </c>
    </row>
    <row r="478" spans="1:12" x14ac:dyDescent="0.3">
      <c r="A478" s="25">
        <v>5550971</v>
      </c>
      <c r="B478" s="20" t="s">
        <v>766</v>
      </c>
      <c r="C478" s="4">
        <v>65.62</v>
      </c>
      <c r="D478" s="4">
        <v>-128.38999999999999</v>
      </c>
      <c r="E478" s="4">
        <v>65.790000000000006</v>
      </c>
      <c r="F478" s="4">
        <v>-128.01</v>
      </c>
      <c r="I478" s="4" t="s">
        <v>1252</v>
      </c>
      <c r="J478" s="4" t="s">
        <v>1197</v>
      </c>
      <c r="K478" s="9">
        <v>26314</v>
      </c>
      <c r="L478" t="str">
        <f t="shared" si="7"/>
        <v>POLYGON ((-128.01 65.62, -128.01 65.79, -128.39 65.79, -128.39 65.62, -128.01 65.62))</v>
      </c>
    </row>
    <row r="479" spans="1:12" x14ac:dyDescent="0.3">
      <c r="A479" s="25">
        <v>5550972</v>
      </c>
      <c r="B479" s="20" t="s">
        <v>765</v>
      </c>
      <c r="C479" s="4">
        <v>64.25</v>
      </c>
      <c r="D479" s="4">
        <v>-125.47</v>
      </c>
      <c r="E479" s="4">
        <v>64.680000000000007</v>
      </c>
      <c r="F479" s="4">
        <v>-124.75</v>
      </c>
      <c r="I479" s="4" t="s">
        <v>1252</v>
      </c>
      <c r="J479" s="4" t="s">
        <v>1197</v>
      </c>
      <c r="K479" s="9">
        <v>27114</v>
      </c>
      <c r="L479" t="str">
        <f t="shared" si="7"/>
        <v>POLYGON ((-124.75 64.25, -124.75 64.68, -125.47 64.68, -125.47 64.25, -124.75 64.25))</v>
      </c>
    </row>
    <row r="480" spans="1:12" x14ac:dyDescent="0.3">
      <c r="A480" s="25">
        <v>5550978</v>
      </c>
      <c r="B480" s="20" t="s">
        <v>764</v>
      </c>
      <c r="C480" s="4">
        <v>62.33</v>
      </c>
      <c r="D480" s="4">
        <v>-121.25</v>
      </c>
      <c r="E480" s="4">
        <v>62.67</v>
      </c>
      <c r="F480" s="4">
        <v>-120.25</v>
      </c>
      <c r="I480" s="4" t="s">
        <v>1252</v>
      </c>
      <c r="J480" s="4" t="s">
        <v>1197</v>
      </c>
      <c r="K480" s="9">
        <v>26023</v>
      </c>
      <c r="L480" t="str">
        <f t="shared" si="7"/>
        <v>POLYGON ((-120.25 62.33, -120.25 62.67, -121.25 62.67, -121.25 62.33, -120.25 62.33))</v>
      </c>
    </row>
    <row r="481" spans="1:12" x14ac:dyDescent="0.3">
      <c r="A481" s="25">
        <v>5550979</v>
      </c>
      <c r="B481" s="20" t="s">
        <v>763</v>
      </c>
      <c r="C481" s="4">
        <v>66.483333333333334</v>
      </c>
      <c r="D481" s="4">
        <v>-131.375</v>
      </c>
      <c r="E481" s="4">
        <v>66.683333333333337</v>
      </c>
      <c r="F481" s="4">
        <v>-130.5</v>
      </c>
      <c r="I481" s="4" t="s">
        <v>1252</v>
      </c>
      <c r="J481" s="4" t="s">
        <v>1197</v>
      </c>
      <c r="K481" s="9">
        <v>26023</v>
      </c>
      <c r="L481" t="str">
        <f t="shared" si="7"/>
        <v>POLYGON ((-130.5 66.4833333333333, -130.5 66.6833333333333, -131.375 66.6833333333333, -131.375 66.4833333333333, -130.5 66.4833333333333))</v>
      </c>
    </row>
    <row r="482" spans="1:12" x14ac:dyDescent="0.3">
      <c r="A482" s="25">
        <v>5550982</v>
      </c>
      <c r="B482" s="20" t="s">
        <v>762</v>
      </c>
      <c r="C482" s="4">
        <v>60</v>
      </c>
      <c r="D482" s="4">
        <v>-123</v>
      </c>
      <c r="E482" s="4">
        <v>62.5</v>
      </c>
      <c r="F482" s="4">
        <v>-117</v>
      </c>
      <c r="I482" s="4" t="s">
        <v>1253</v>
      </c>
      <c r="J482" s="4" t="s">
        <v>1197</v>
      </c>
      <c r="K482" s="9">
        <v>24256</v>
      </c>
      <c r="L482" t="str">
        <f t="shared" si="7"/>
        <v>POLYGON ((-117 60, -117 62.5, -123 62.5, -123 60, -117 60))</v>
      </c>
    </row>
    <row r="483" spans="1:12" x14ac:dyDescent="0.3">
      <c r="A483" s="25">
        <v>5550988</v>
      </c>
      <c r="B483" s="20" t="s">
        <v>761</v>
      </c>
      <c r="C483" s="4">
        <v>62.166666666666664</v>
      </c>
      <c r="D483" s="4">
        <v>-123</v>
      </c>
      <c r="E483" s="4">
        <v>62.583333333333336</v>
      </c>
      <c r="F483" s="4">
        <v>-122</v>
      </c>
      <c r="I483" s="4" t="s">
        <v>1253</v>
      </c>
      <c r="J483" s="4" t="s">
        <v>1197</v>
      </c>
      <c r="K483" s="9">
        <v>24563</v>
      </c>
      <c r="L483" t="str">
        <f t="shared" si="7"/>
        <v>POLYGON ((-122 62.1666666666667, -122 62.5833333333333, -123 62.5833333333333, -123 62.1666666666667, -122 62.1666666666667))</v>
      </c>
    </row>
    <row r="484" spans="1:12" x14ac:dyDescent="0.3">
      <c r="A484" s="25">
        <v>5550989</v>
      </c>
      <c r="B484" s="20" t="s">
        <v>760</v>
      </c>
      <c r="C484" s="4">
        <v>61.458333333333336</v>
      </c>
      <c r="D484" s="4">
        <v>-118.8</v>
      </c>
      <c r="E484" s="4">
        <v>61.875</v>
      </c>
      <c r="F484" s="4">
        <v>-117.8</v>
      </c>
      <c r="H484" s="7" t="s">
        <v>52</v>
      </c>
      <c r="I484" s="4" t="s">
        <v>1253</v>
      </c>
      <c r="J484" s="4" t="s">
        <v>1197</v>
      </c>
      <c r="K484" s="9">
        <v>25034</v>
      </c>
      <c r="L484" t="str">
        <f t="shared" si="7"/>
        <v>POLYGON ((-117.8 61.4583333333333, -117.8 61.875, -118.8 61.875, -118.8 61.4583333333333, -117.8 61.4583333333333))</v>
      </c>
    </row>
    <row r="485" spans="1:12" x14ac:dyDescent="0.3">
      <c r="A485" s="25">
        <v>5550990</v>
      </c>
      <c r="B485" s="20" t="s">
        <v>759</v>
      </c>
      <c r="C485" s="4">
        <v>60.916666666666664</v>
      </c>
      <c r="D485" s="4">
        <v>-119.58333333333333</v>
      </c>
      <c r="E485" s="4">
        <v>61.166666666666664</v>
      </c>
      <c r="F485" s="4">
        <v>-118.67</v>
      </c>
      <c r="I485" s="4" t="s">
        <v>1253</v>
      </c>
      <c r="J485" s="4" t="s">
        <v>1197</v>
      </c>
      <c r="K485" s="9">
        <v>25308</v>
      </c>
      <c r="L485" t="str">
        <f t="shared" si="7"/>
        <v>POLYGON ((-118.67 60.9166666666667, -118.67 61.1666666666667, -119.583333333333 61.1666666666667, -119.583333333333 60.9166666666667, -118.67 60.9166666666667))</v>
      </c>
    </row>
    <row r="486" spans="1:12" x14ac:dyDescent="0.3">
      <c r="A486" s="25">
        <v>5550991</v>
      </c>
      <c r="B486" s="20" t="s">
        <v>758</v>
      </c>
      <c r="C486" s="4">
        <v>61.37166666666667</v>
      </c>
      <c r="D486" s="4">
        <v>-119</v>
      </c>
      <c r="E486" s="4">
        <v>62.166666666666664</v>
      </c>
      <c r="F486" s="4">
        <v>-117.7</v>
      </c>
      <c r="I486" s="4" t="s">
        <v>1253</v>
      </c>
      <c r="J486" s="4" t="s">
        <v>1197</v>
      </c>
      <c r="K486" s="9">
        <v>25588</v>
      </c>
      <c r="L486" t="str">
        <f t="shared" si="7"/>
        <v>POLYGON ((-117.7 61.3716666666667, -117.7 62.1666666666667, -119 62.1666666666667, -119 61.3716666666667, -117.7 61.3716666666667))</v>
      </c>
    </row>
    <row r="487" spans="1:12" x14ac:dyDescent="0.3">
      <c r="A487" s="25">
        <v>5550992</v>
      </c>
      <c r="B487" s="20" t="s">
        <v>758</v>
      </c>
      <c r="C487" s="4">
        <v>62.31</v>
      </c>
      <c r="D487" s="4">
        <v>-122</v>
      </c>
      <c r="E487" s="4">
        <v>62.67</v>
      </c>
      <c r="F487" s="4">
        <v>-121.25</v>
      </c>
      <c r="I487" s="4" t="s">
        <v>1253</v>
      </c>
      <c r="J487" s="4" t="s">
        <v>1197</v>
      </c>
      <c r="K487" s="9">
        <v>25588</v>
      </c>
      <c r="L487" t="str">
        <f t="shared" si="7"/>
        <v>POLYGON ((-121.25 62.31, -121.25 62.67, -122 62.67, -122 62.31, -121.25 62.31))</v>
      </c>
    </row>
    <row r="488" spans="1:12" x14ac:dyDescent="0.3">
      <c r="A488" s="25">
        <v>5550993</v>
      </c>
      <c r="B488" s="20" t="s">
        <v>757</v>
      </c>
      <c r="C488" s="4">
        <v>60.875</v>
      </c>
      <c r="D488" s="4">
        <v>-119.75</v>
      </c>
      <c r="E488" s="4">
        <v>61.625</v>
      </c>
      <c r="F488" s="4">
        <v>-118.625</v>
      </c>
      <c r="I488" s="4" t="s">
        <v>1253</v>
      </c>
      <c r="J488" s="4" t="s">
        <v>1197</v>
      </c>
      <c r="K488" s="9">
        <v>26023</v>
      </c>
      <c r="L488" t="str">
        <f t="shared" si="7"/>
        <v>POLYGON ((-118.625 60.875, -118.625 61.625, -119.75 61.625, -119.75 60.875, -118.625 60.875))</v>
      </c>
    </row>
    <row r="489" spans="1:12" x14ac:dyDescent="0.3">
      <c r="A489" s="25">
        <v>5550994</v>
      </c>
      <c r="B489" s="20" t="s">
        <v>755</v>
      </c>
      <c r="C489" s="4">
        <v>65</v>
      </c>
      <c r="D489" s="4">
        <v>-124.25</v>
      </c>
      <c r="E489" s="4">
        <v>66.55</v>
      </c>
      <c r="F489" s="4">
        <v>-121.25</v>
      </c>
      <c r="H489" s="7" t="s">
        <v>756</v>
      </c>
      <c r="I489" s="4" t="s">
        <v>1253</v>
      </c>
      <c r="J489" s="4" t="s">
        <v>1197</v>
      </c>
      <c r="K489" s="9">
        <v>26761</v>
      </c>
      <c r="L489" t="str">
        <f t="shared" si="7"/>
        <v>POLYGON ((-121.25 65, -121.25 66.55, -124.25 66.55, -124.25 65, -121.25 65))</v>
      </c>
    </row>
    <row r="490" spans="1:12" x14ac:dyDescent="0.3">
      <c r="A490" s="25">
        <v>5551004</v>
      </c>
      <c r="B490" s="20" t="s">
        <v>754</v>
      </c>
      <c r="C490" s="4">
        <v>60</v>
      </c>
      <c r="D490" s="4">
        <v>-117.25</v>
      </c>
      <c r="E490" s="4">
        <v>60.5</v>
      </c>
      <c r="F490" s="4">
        <v>-116.5</v>
      </c>
      <c r="I490" s="4" t="s">
        <v>1254</v>
      </c>
      <c r="J490" s="4" t="s">
        <v>1197</v>
      </c>
      <c r="K490" s="9">
        <v>21062</v>
      </c>
      <c r="L490" t="str">
        <f t="shared" si="7"/>
        <v>POLYGON ((-116.5 60, -116.5 60.5, -117.25 60.5, -117.25 60, -116.5 60))</v>
      </c>
    </row>
    <row r="491" spans="1:12" x14ac:dyDescent="0.3">
      <c r="A491" s="25">
        <v>5551006</v>
      </c>
      <c r="B491" s="20" t="s">
        <v>753</v>
      </c>
      <c r="C491" s="4">
        <v>60.67</v>
      </c>
      <c r="D491" s="4">
        <v>-123.5</v>
      </c>
      <c r="E491" s="4">
        <v>61</v>
      </c>
      <c r="F491" s="4">
        <v>-122</v>
      </c>
      <c r="H491" s="7" t="s">
        <v>52</v>
      </c>
      <c r="I491" s="4" t="s">
        <v>1254</v>
      </c>
      <c r="J491" s="4" t="s">
        <v>1197</v>
      </c>
      <c r="K491" s="9">
        <v>21628</v>
      </c>
      <c r="L491" t="str">
        <f t="shared" si="7"/>
        <v>POLYGON ((-122 60.67, -122 61, -123.5 61, -123.5 60.67, -122 60.67))</v>
      </c>
    </row>
    <row r="492" spans="1:12" x14ac:dyDescent="0.3">
      <c r="A492" s="25">
        <v>5551007</v>
      </c>
      <c r="B492" s="20" t="s">
        <v>752</v>
      </c>
      <c r="C492" s="4">
        <v>60.75</v>
      </c>
      <c r="D492" s="4">
        <v>-122.75</v>
      </c>
      <c r="E492" s="4">
        <v>61.083333333333336</v>
      </c>
      <c r="F492" s="4">
        <v>-122</v>
      </c>
      <c r="H492" s="7" t="s">
        <v>52</v>
      </c>
      <c r="I492" s="4" t="s">
        <v>1254</v>
      </c>
      <c r="J492" s="4" t="s">
        <v>1197</v>
      </c>
      <c r="K492" s="9">
        <v>22737</v>
      </c>
      <c r="L492" t="str">
        <f t="shared" si="7"/>
        <v>POLYGON ((-122 60.75, -122 61.0833333333333, -122.75 61.0833333333333, -122.75 60.75, -122 60.75))</v>
      </c>
    </row>
    <row r="493" spans="1:12" x14ac:dyDescent="0.3">
      <c r="A493" s="25">
        <v>5551008</v>
      </c>
      <c r="B493" s="20" t="s">
        <v>751</v>
      </c>
      <c r="C493" s="4">
        <v>60.84</v>
      </c>
      <c r="D493" s="4">
        <v>-123.6</v>
      </c>
      <c r="E493" s="4">
        <v>61.02</v>
      </c>
      <c r="F493" s="4">
        <v>-123.21</v>
      </c>
      <c r="I493" s="4" t="s">
        <v>1254</v>
      </c>
      <c r="J493" s="4" t="s">
        <v>1197</v>
      </c>
      <c r="K493" s="9">
        <v>26723</v>
      </c>
      <c r="L493" t="str">
        <f t="shared" si="7"/>
        <v>POLYGON ((-123.21 60.84, -123.21 61.02, -123.6 61.02, -123.6 60.84, -123.21 60.84))</v>
      </c>
    </row>
    <row r="494" spans="1:12" x14ac:dyDescent="0.3">
      <c r="A494" s="25">
        <v>5551009</v>
      </c>
      <c r="B494" s="20" t="s">
        <v>750</v>
      </c>
      <c r="C494" s="4">
        <f>67+5/60</f>
        <v>67.083333333333329</v>
      </c>
      <c r="D494" s="4">
        <v>-132.51</v>
      </c>
      <c r="E494" s="4">
        <f>67+7.5/60</f>
        <v>67.125</v>
      </c>
      <c r="F494" s="4">
        <v>-132.29</v>
      </c>
      <c r="I494" s="4" t="s">
        <v>1254</v>
      </c>
      <c r="J494" s="4" t="s">
        <v>1197</v>
      </c>
      <c r="K494" s="9">
        <v>26771</v>
      </c>
      <c r="L494" t="str">
        <f t="shared" si="7"/>
        <v>POLYGON ((-132.29 67.0833333333333, -132.29 67.125, -132.51 67.125, -132.51 67.0833333333333, -132.29 67.0833333333333))</v>
      </c>
    </row>
    <row r="495" spans="1:12" x14ac:dyDescent="0.3">
      <c r="A495" s="25">
        <v>5551018</v>
      </c>
      <c r="B495" s="20" t="s">
        <v>749</v>
      </c>
      <c r="C495" s="4">
        <v>65</v>
      </c>
      <c r="D495" s="4">
        <v>-129.5</v>
      </c>
      <c r="E495" s="4">
        <v>66</v>
      </c>
      <c r="F495" s="4">
        <v>-126.5</v>
      </c>
      <c r="I495" s="4" t="s">
        <v>1255</v>
      </c>
      <c r="J495" s="4" t="s">
        <v>1197</v>
      </c>
      <c r="K495" s="9">
        <v>24286</v>
      </c>
      <c r="L495" t="str">
        <f t="shared" si="7"/>
        <v>POLYGON ((-126.5 65, -126.5 66, -129.5 66, -129.5 65, -126.5 65))</v>
      </c>
    </row>
    <row r="496" spans="1:12" x14ac:dyDescent="0.3">
      <c r="A496" s="25">
        <v>5551019</v>
      </c>
      <c r="B496" s="20" t="s">
        <v>744</v>
      </c>
      <c r="C496" s="4">
        <v>67.33</v>
      </c>
      <c r="D496" s="4">
        <v>-131.66999999999999</v>
      </c>
      <c r="E496" s="4">
        <v>67.67</v>
      </c>
      <c r="F496" s="4">
        <v>-130.66999999999999</v>
      </c>
      <c r="H496" s="7" t="s">
        <v>748</v>
      </c>
      <c r="I496" s="4" t="s">
        <v>1255</v>
      </c>
      <c r="J496" s="4" t="s">
        <v>1197</v>
      </c>
      <c r="K496" s="9">
        <v>22462</v>
      </c>
      <c r="L496" t="str">
        <f t="shared" si="7"/>
        <v>POLYGON ((-130.67 67.33, -130.67 67.67, -131.67 67.67, -131.67 67.33, -130.67 67.33))</v>
      </c>
    </row>
    <row r="497" spans="1:12" x14ac:dyDescent="0.3">
      <c r="A497" s="25">
        <v>5551019</v>
      </c>
      <c r="B497" s="20" t="s">
        <v>744</v>
      </c>
      <c r="C497" s="4">
        <v>66.17</v>
      </c>
      <c r="D497" s="4">
        <v>-131</v>
      </c>
      <c r="E497" s="4">
        <v>66.916666666666671</v>
      </c>
      <c r="F497" s="4">
        <v>-129</v>
      </c>
      <c r="H497" s="7" t="s">
        <v>747</v>
      </c>
      <c r="I497" s="4" t="s">
        <v>1255</v>
      </c>
      <c r="J497" s="4" t="s">
        <v>1197</v>
      </c>
      <c r="K497" s="9">
        <v>22462</v>
      </c>
      <c r="L497" t="str">
        <f t="shared" si="7"/>
        <v>POLYGON ((-129 66.17, -129 66.9166666666667, -131 66.9166666666667, -131 66.17, -129 66.17))</v>
      </c>
    </row>
    <row r="498" spans="1:12" x14ac:dyDescent="0.3">
      <c r="A498" s="25">
        <v>5551019</v>
      </c>
      <c r="B498" s="20" t="s">
        <v>744</v>
      </c>
      <c r="C498" s="4">
        <v>65.25</v>
      </c>
      <c r="D498" s="4">
        <v>-134</v>
      </c>
      <c r="E498" s="4">
        <v>66.25</v>
      </c>
      <c r="F498" s="4">
        <v>-130</v>
      </c>
      <c r="H498" s="7" t="s">
        <v>745</v>
      </c>
      <c r="I498" s="4" t="s">
        <v>1255</v>
      </c>
      <c r="J498" s="4" t="s">
        <v>1197</v>
      </c>
      <c r="K498" s="9">
        <v>22462</v>
      </c>
      <c r="L498" t="str">
        <f t="shared" si="7"/>
        <v>POLYGON ((-130 65.25, -130 66.25, -134 66.25, -134 65.25, -130 65.25))</v>
      </c>
    </row>
    <row r="499" spans="1:12" x14ac:dyDescent="0.3">
      <c r="A499" s="25">
        <v>5551019</v>
      </c>
      <c r="B499" s="20" t="s">
        <v>744</v>
      </c>
      <c r="C499" s="4">
        <v>65.25</v>
      </c>
      <c r="D499" s="4">
        <v>-136</v>
      </c>
      <c r="E499" s="4">
        <v>67</v>
      </c>
      <c r="F499" s="4">
        <v>-134</v>
      </c>
      <c r="H499" s="7" t="s">
        <v>746</v>
      </c>
      <c r="I499" s="4" t="s">
        <v>1255</v>
      </c>
      <c r="J499" s="4" t="s">
        <v>1197</v>
      </c>
      <c r="K499" s="9">
        <v>22462</v>
      </c>
      <c r="L499" t="str">
        <f t="shared" si="7"/>
        <v>POLYGON ((-134 65.25, -134 67, -136 67, -136 65.25, -134 65.25))</v>
      </c>
    </row>
    <row r="500" spans="1:12" x14ac:dyDescent="0.3">
      <c r="A500" s="25">
        <v>5551025</v>
      </c>
      <c r="B500" s="20" t="s">
        <v>743</v>
      </c>
      <c r="C500" s="4">
        <v>64.5</v>
      </c>
      <c r="D500" s="4">
        <v>-136</v>
      </c>
      <c r="E500" s="4">
        <v>67.5</v>
      </c>
      <c r="F500" s="4">
        <v>-124</v>
      </c>
      <c r="I500" s="4" t="s">
        <v>1255</v>
      </c>
      <c r="J500" s="4" t="s">
        <v>1197</v>
      </c>
      <c r="K500" s="9">
        <v>23937</v>
      </c>
      <c r="L500" t="str">
        <f t="shared" si="7"/>
        <v>POLYGON ((-124 64.5, -124 67.5, -136 67.5, -136 64.5, -124 64.5))</v>
      </c>
    </row>
    <row r="501" spans="1:12" x14ac:dyDescent="0.3">
      <c r="A501" s="25">
        <v>5551026</v>
      </c>
      <c r="B501" s="20" t="s">
        <v>742</v>
      </c>
      <c r="C501" s="4">
        <v>60</v>
      </c>
      <c r="D501" s="4">
        <v>-127</v>
      </c>
      <c r="E501" s="4">
        <v>65.5</v>
      </c>
      <c r="F501" s="4">
        <v>-122.5</v>
      </c>
      <c r="I501" s="4" t="s">
        <v>1255</v>
      </c>
      <c r="J501" s="4" t="s">
        <v>1197</v>
      </c>
      <c r="K501" s="9">
        <v>24440</v>
      </c>
      <c r="L501" t="str">
        <f t="shared" si="7"/>
        <v>POLYGON ((-122.5 60, -122.5 65.5, -127 65.5, -127 60, -122.5 60))</v>
      </c>
    </row>
    <row r="502" spans="1:12" x14ac:dyDescent="0.3">
      <c r="A502" s="25">
        <v>5551030</v>
      </c>
      <c r="B502" s="20" t="s">
        <v>469</v>
      </c>
      <c r="C502" s="4" t="s">
        <v>7</v>
      </c>
      <c r="D502" s="4" t="s">
        <v>7</v>
      </c>
      <c r="E502" s="4" t="s">
        <v>7</v>
      </c>
      <c r="F502" s="4" t="s">
        <v>7</v>
      </c>
      <c r="H502" s="4" t="s">
        <v>24</v>
      </c>
      <c r="I502" s="4" t="s">
        <v>1255</v>
      </c>
      <c r="J502" s="4" t="s">
        <v>1197</v>
      </c>
      <c r="K502" s="9">
        <v>25606</v>
      </c>
      <c r="L502" t="str">
        <f t="shared" si="7"/>
        <v>POLYGON ((n/a n/a, n/a n/a, n/a n/a, n/a n/a, n/a n/a))</v>
      </c>
    </row>
    <row r="503" spans="1:12" x14ac:dyDescent="0.3">
      <c r="A503" s="25">
        <v>5551031</v>
      </c>
      <c r="B503" s="20" t="s">
        <v>741</v>
      </c>
      <c r="C503" s="4">
        <v>61.5</v>
      </c>
      <c r="D503" s="4">
        <v>-117.28333333333333</v>
      </c>
      <c r="E503" s="4">
        <v>61.766666666666666</v>
      </c>
      <c r="F503" s="4">
        <v>-116.6</v>
      </c>
      <c r="I503" s="4" t="s">
        <v>1255</v>
      </c>
      <c r="J503" s="4" t="s">
        <v>1197</v>
      </c>
      <c r="K503" s="9">
        <v>25599</v>
      </c>
      <c r="L503" t="str">
        <f t="shared" si="7"/>
        <v>POLYGON ((-116.6 61.5, -116.6 61.7666666666667, -117.283333333333 61.7666666666667, -117.283333333333 61.5, -116.6 61.5))</v>
      </c>
    </row>
    <row r="504" spans="1:12" x14ac:dyDescent="0.3">
      <c r="A504" s="25">
        <v>5551032</v>
      </c>
      <c r="B504" s="20" t="s">
        <v>740</v>
      </c>
      <c r="C504" s="4" t="s">
        <v>7</v>
      </c>
      <c r="D504" s="4" t="s">
        <v>7</v>
      </c>
      <c r="E504" s="4" t="s">
        <v>7</v>
      </c>
      <c r="F504" s="4" t="s">
        <v>7</v>
      </c>
      <c r="H504" s="4" t="s">
        <v>24</v>
      </c>
      <c r="I504" s="4" t="s">
        <v>1255</v>
      </c>
      <c r="J504" s="4" t="s">
        <v>1197</v>
      </c>
      <c r="K504" s="9">
        <v>25658</v>
      </c>
      <c r="L504" t="str">
        <f t="shared" si="7"/>
        <v>POLYGON ((n/a n/a, n/a n/a, n/a n/a, n/a n/a, n/a n/a))</v>
      </c>
    </row>
    <row r="505" spans="1:12" x14ac:dyDescent="0.3">
      <c r="A505" s="25">
        <v>5551033</v>
      </c>
      <c r="B505" s="20" t="s">
        <v>739</v>
      </c>
      <c r="C505" s="4">
        <v>65.3</v>
      </c>
      <c r="D505" s="4">
        <v>-127.08333333333333</v>
      </c>
      <c r="E505" s="4">
        <v>65.916666666666671</v>
      </c>
      <c r="F505" s="4">
        <v>-126</v>
      </c>
      <c r="I505" s="4" t="s">
        <v>1255</v>
      </c>
      <c r="J505" s="4" t="s">
        <v>1197</v>
      </c>
      <c r="K505" s="9">
        <v>27011</v>
      </c>
      <c r="L505" t="str">
        <f t="shared" si="7"/>
        <v>POLYGON ((-126 65.3, -126 65.9166666666667, -127.083333333333 65.9166666666667, -127.083333333333 65.3, -126 65.3))</v>
      </c>
    </row>
    <row r="506" spans="1:12" x14ac:dyDescent="0.3">
      <c r="A506" s="25">
        <v>5551034</v>
      </c>
      <c r="B506" s="20" t="s">
        <v>737</v>
      </c>
      <c r="C506" s="4">
        <v>65.75</v>
      </c>
      <c r="D506" s="4">
        <v>-133.75</v>
      </c>
      <c r="E506" s="4">
        <v>66</v>
      </c>
      <c r="F506" s="4">
        <v>-133</v>
      </c>
      <c r="H506" s="7" t="s">
        <v>738</v>
      </c>
      <c r="I506" s="4" t="s">
        <v>1255</v>
      </c>
      <c r="J506" s="4" t="s">
        <v>1197</v>
      </c>
      <c r="K506" s="9">
        <v>22389</v>
      </c>
      <c r="L506" t="str">
        <f t="shared" si="7"/>
        <v>POLYGON ((-133 65.75, -133 66, -133.75 66, -133.75 65.75, -133 65.75))</v>
      </c>
    </row>
    <row r="507" spans="1:12" x14ac:dyDescent="0.3">
      <c r="A507" s="25">
        <v>5551043</v>
      </c>
      <c r="B507" s="20" t="s">
        <v>736</v>
      </c>
      <c r="C507" s="4">
        <v>61</v>
      </c>
      <c r="D507" s="4">
        <v>-122.33</v>
      </c>
      <c r="E507" s="4">
        <v>61.67</v>
      </c>
      <c r="F507" s="4">
        <v>-121</v>
      </c>
      <c r="H507" s="7" t="s">
        <v>52</v>
      </c>
      <c r="I507" s="4" t="s">
        <v>1256</v>
      </c>
      <c r="J507" s="4" t="s">
        <v>1197</v>
      </c>
      <c r="K507" s="9">
        <v>21063</v>
      </c>
      <c r="L507" t="str">
        <f t="shared" si="7"/>
        <v>POLYGON ((-121 61, -121 61.67, -122.33 61.67, -122.33 61, -121 61))</v>
      </c>
    </row>
    <row r="508" spans="1:12" x14ac:dyDescent="0.3">
      <c r="A508" s="25">
        <v>5551044</v>
      </c>
      <c r="B508" s="20" t="s">
        <v>735</v>
      </c>
      <c r="C508" s="4">
        <v>65</v>
      </c>
      <c r="D508" s="4">
        <v>-128.5</v>
      </c>
      <c r="E508" s="4">
        <v>66</v>
      </c>
      <c r="F508" s="4">
        <v>-126.5</v>
      </c>
      <c r="I508" s="4" t="s">
        <v>1256</v>
      </c>
      <c r="J508" s="4" t="s">
        <v>1197</v>
      </c>
      <c r="K508" s="9">
        <v>21790</v>
      </c>
      <c r="L508" t="str">
        <f t="shared" si="7"/>
        <v>POLYGON ((-126.5 65, -126.5 66, -128.5 66, -128.5 65, -126.5 65))</v>
      </c>
    </row>
    <row r="509" spans="1:12" x14ac:dyDescent="0.3">
      <c r="A509" s="25">
        <v>5551045</v>
      </c>
      <c r="B509" s="20" t="s">
        <v>734</v>
      </c>
      <c r="C509" s="4">
        <v>60.583333333333336</v>
      </c>
      <c r="D509" s="4">
        <v>-121.83333333333333</v>
      </c>
      <c r="E509" s="4">
        <v>61.25</v>
      </c>
      <c r="F509" s="4">
        <v>-121.3</v>
      </c>
      <c r="I509" s="4" t="s">
        <v>1256</v>
      </c>
      <c r="J509" s="4" t="s">
        <v>1197</v>
      </c>
      <c r="K509" s="9">
        <v>21941</v>
      </c>
      <c r="L509" t="str">
        <f t="shared" si="7"/>
        <v>POLYGON ((-121.3 60.5833333333333, -121.3 61.25, -121.833333333333 61.25, -121.833333333333 60.5833333333333, -121.3 60.5833333333333))</v>
      </c>
    </row>
    <row r="510" spans="1:12" x14ac:dyDescent="0.3">
      <c r="A510" s="25">
        <v>5551046</v>
      </c>
      <c r="B510" s="20" t="s">
        <v>733</v>
      </c>
      <c r="C510" s="4">
        <v>60.916666666666664</v>
      </c>
      <c r="D510" s="4">
        <v>-121.75</v>
      </c>
      <c r="E510" s="4">
        <v>61.083333333333336</v>
      </c>
      <c r="F510" s="4">
        <v>-121.41666666666667</v>
      </c>
      <c r="I510" s="4" t="s">
        <v>1256</v>
      </c>
      <c r="J510" s="4" t="s">
        <v>1197</v>
      </c>
      <c r="K510" s="9">
        <v>23096</v>
      </c>
      <c r="L510" t="str">
        <f t="shared" si="7"/>
        <v>POLYGON ((-121.416666666667 60.9166666666667, -121.416666666667 61.0833333333333, -121.75 61.0833333333333, -121.75 60.9166666666667, -121.416666666667 60.9166666666667))</v>
      </c>
    </row>
    <row r="511" spans="1:12" x14ac:dyDescent="0.3">
      <c r="A511" s="25">
        <v>5551047</v>
      </c>
      <c r="B511" s="20" t="s">
        <v>732</v>
      </c>
      <c r="C511" s="4" t="s">
        <v>7</v>
      </c>
      <c r="D511" s="4" t="s">
        <v>7</v>
      </c>
      <c r="E511" s="4" t="s">
        <v>7</v>
      </c>
      <c r="F511" s="4" t="s">
        <v>7</v>
      </c>
      <c r="H511" s="4" t="s">
        <v>24</v>
      </c>
      <c r="I511" s="4" t="s">
        <v>1256</v>
      </c>
      <c r="J511" s="4" t="s">
        <v>1197</v>
      </c>
      <c r="K511" s="9">
        <v>25232</v>
      </c>
      <c r="L511" t="str">
        <f t="shared" si="7"/>
        <v>POLYGON ((n/a n/a, n/a n/a, n/a n/a, n/a n/a, n/a n/a))</v>
      </c>
    </row>
    <row r="512" spans="1:12" x14ac:dyDescent="0.3">
      <c r="A512" s="25">
        <v>5551048</v>
      </c>
      <c r="B512" s="20" t="s">
        <v>731</v>
      </c>
      <c r="C512" s="4">
        <v>61.716666666666669</v>
      </c>
      <c r="D512" s="4">
        <v>-122.9</v>
      </c>
      <c r="E512" s="4">
        <v>62.083333333333336</v>
      </c>
      <c r="F512" s="4">
        <v>-122.4</v>
      </c>
      <c r="I512" s="4" t="s">
        <v>1256</v>
      </c>
      <c r="J512" s="4" t="s">
        <v>1197</v>
      </c>
      <c r="K512" s="9">
        <v>25291</v>
      </c>
      <c r="L512" t="str">
        <f t="shared" si="7"/>
        <v>POLYGON ((-122.4 61.7166666666667, -122.4 62.0833333333333, -122.9 62.0833333333333, -122.9 61.7166666666667, -122.4 61.7166666666667))</v>
      </c>
    </row>
    <row r="513" spans="1:12" x14ac:dyDescent="0.3">
      <c r="A513" s="25">
        <v>5551049</v>
      </c>
      <c r="B513" s="20" t="s">
        <v>730</v>
      </c>
      <c r="C513" s="4">
        <v>58.25</v>
      </c>
      <c r="D513" s="4">
        <v>-122</v>
      </c>
      <c r="E513" s="4">
        <v>62</v>
      </c>
      <c r="F513" s="4">
        <v>-115</v>
      </c>
      <c r="I513" s="4" t="s">
        <v>1257</v>
      </c>
      <c r="J513" s="4" t="s">
        <v>1197</v>
      </c>
      <c r="K513" s="9">
        <v>23995</v>
      </c>
      <c r="L513" t="str">
        <f t="shared" si="7"/>
        <v>POLYGON ((-115 58.25, -115 62, -122 62, -122 58.25, -115 58.25))</v>
      </c>
    </row>
    <row r="514" spans="1:12" x14ac:dyDescent="0.3">
      <c r="A514" s="25">
        <v>5551053</v>
      </c>
      <c r="B514" s="20" t="s">
        <v>729</v>
      </c>
      <c r="C514" s="4">
        <v>62.33</v>
      </c>
      <c r="D514" s="4">
        <v>-124</v>
      </c>
      <c r="E514" s="4">
        <v>62.916666666666664</v>
      </c>
      <c r="F514" s="4">
        <v>-123.25</v>
      </c>
      <c r="H514" s="7" t="s">
        <v>52</v>
      </c>
      <c r="I514" s="4" t="s">
        <v>1258</v>
      </c>
      <c r="J514" s="4" t="s">
        <v>1197</v>
      </c>
      <c r="K514" s="9">
        <v>22169</v>
      </c>
      <c r="L514" t="str">
        <f t="shared" ref="L514:L577" si="8">"POLYGON (("&amp;F514&amp;" "&amp;C514&amp;", "&amp;F514&amp;" "&amp;E514&amp;", "&amp;D514&amp;" "&amp;E514&amp;", "&amp;D514&amp;" "&amp;C514&amp;", "&amp;F514&amp;" "&amp;C514&amp;"))"</f>
        <v>POLYGON ((-123.25 62.33, -123.25 62.9166666666667, -124 62.9166666666667, -124 62.33, -123.25 62.33))</v>
      </c>
    </row>
    <row r="515" spans="1:12" x14ac:dyDescent="0.3">
      <c r="A515" s="25">
        <v>5551054</v>
      </c>
      <c r="B515" s="20" t="s">
        <v>728</v>
      </c>
      <c r="C515" s="4">
        <v>62</v>
      </c>
      <c r="D515" s="4">
        <v>-126</v>
      </c>
      <c r="E515" s="4">
        <v>65</v>
      </c>
      <c r="F515" s="4">
        <v>-121</v>
      </c>
      <c r="H515" s="7" t="s">
        <v>52</v>
      </c>
      <c r="I515" s="4" t="s">
        <v>1258</v>
      </c>
      <c r="J515" s="4" t="s">
        <v>1197</v>
      </c>
      <c r="K515" s="9">
        <v>25076</v>
      </c>
      <c r="L515" t="str">
        <f t="shared" si="8"/>
        <v>POLYGON ((-121 62, -121 65, -126 65, -126 62, -121 62))</v>
      </c>
    </row>
    <row r="516" spans="1:12" x14ac:dyDescent="0.3">
      <c r="A516" s="25">
        <v>5551058</v>
      </c>
      <c r="B516" s="20" t="s">
        <v>727</v>
      </c>
      <c r="C516" s="4">
        <v>62.65</v>
      </c>
      <c r="D516" s="4">
        <v>-123.625</v>
      </c>
      <c r="E516" s="4">
        <v>62.716666666666669</v>
      </c>
      <c r="F516" s="4">
        <v>-123.58333333333333</v>
      </c>
      <c r="H516" s="7" t="s">
        <v>270</v>
      </c>
      <c r="I516" s="4" t="s">
        <v>1258</v>
      </c>
      <c r="J516" s="4" t="s">
        <v>1197</v>
      </c>
      <c r="K516" s="9">
        <v>22396</v>
      </c>
      <c r="L516" t="str">
        <f t="shared" si="8"/>
        <v>POLYGON ((-123.583333333333 62.65, -123.583333333333 62.7166666666667, -123.625 62.7166666666667, -123.625 62.65, -123.583333333333 62.65))</v>
      </c>
    </row>
    <row r="517" spans="1:12" x14ac:dyDescent="0.3">
      <c r="A517" s="25">
        <v>5551059</v>
      </c>
      <c r="B517" s="20" t="s">
        <v>726</v>
      </c>
      <c r="C517" s="4">
        <v>62.5</v>
      </c>
      <c r="D517" s="4">
        <v>-123.625</v>
      </c>
      <c r="E517" s="4">
        <v>63</v>
      </c>
      <c r="F517" s="4">
        <v>-123.25</v>
      </c>
      <c r="H517" s="7" t="s">
        <v>52</v>
      </c>
      <c r="I517" s="4" t="s">
        <v>1258</v>
      </c>
      <c r="J517" s="4" t="s">
        <v>1197</v>
      </c>
      <c r="K517" s="9">
        <v>23057</v>
      </c>
      <c r="L517" t="str">
        <f t="shared" si="8"/>
        <v>POLYGON ((-123.25 62.5, -123.25 63, -123.625 63, -123.625 62.5, -123.25 62.5))</v>
      </c>
    </row>
    <row r="518" spans="1:12" x14ac:dyDescent="0.3">
      <c r="A518" s="25">
        <v>5551060</v>
      </c>
      <c r="B518" s="20" t="s">
        <v>725</v>
      </c>
      <c r="C518" s="4">
        <v>61.5</v>
      </c>
      <c r="D518" s="4">
        <v>-122.5</v>
      </c>
      <c r="E518" s="4">
        <v>62</v>
      </c>
      <c r="F518" s="4">
        <v>-122.25</v>
      </c>
      <c r="H518" s="7" t="s">
        <v>52</v>
      </c>
      <c r="I518" s="4" t="s">
        <v>1258</v>
      </c>
      <c r="J518" s="4" t="s">
        <v>1197</v>
      </c>
      <c r="K518" s="9">
        <v>24881</v>
      </c>
      <c r="L518" t="str">
        <f t="shared" si="8"/>
        <v>POLYGON ((-122.25 61.5, -122.25 62, -122.5 62, -122.5 61.5, -122.25 61.5))</v>
      </c>
    </row>
    <row r="519" spans="1:12" x14ac:dyDescent="0.3">
      <c r="A519" s="25">
        <v>5551075</v>
      </c>
      <c r="B519" s="20" t="s">
        <v>724</v>
      </c>
      <c r="C519" s="4">
        <v>62</v>
      </c>
      <c r="D519" s="4">
        <v>-125.5</v>
      </c>
      <c r="E519" s="4">
        <v>64</v>
      </c>
      <c r="F519" s="4">
        <v>-124</v>
      </c>
      <c r="I519" s="4" t="s">
        <v>1259</v>
      </c>
      <c r="J519" s="4" t="s">
        <v>1197</v>
      </c>
      <c r="K519" s="9">
        <v>23681</v>
      </c>
      <c r="L519" t="str">
        <f t="shared" si="8"/>
        <v>POLYGON ((-124 62, -124 64, -125.5 64, -125.5 62, -124 62))</v>
      </c>
    </row>
    <row r="520" spans="1:12" x14ac:dyDescent="0.3">
      <c r="A520" s="25">
        <v>5551082</v>
      </c>
      <c r="B520" s="20" t="s">
        <v>723</v>
      </c>
      <c r="C520" s="4" t="s">
        <v>7</v>
      </c>
      <c r="D520" s="4" t="s">
        <v>7</v>
      </c>
      <c r="E520" s="4" t="s">
        <v>7</v>
      </c>
      <c r="F520" s="4" t="s">
        <v>7</v>
      </c>
      <c r="H520" s="4" t="s">
        <v>24</v>
      </c>
      <c r="I520" s="4" t="s">
        <v>1260</v>
      </c>
      <c r="J520" s="4" t="s">
        <v>1197</v>
      </c>
      <c r="K520" s="9">
        <v>25503</v>
      </c>
      <c r="L520" t="str">
        <f t="shared" si="8"/>
        <v>POLYGON ((n/a n/a, n/a n/a, n/a n/a, n/a n/a, n/a n/a))</v>
      </c>
    </row>
    <row r="521" spans="1:12" x14ac:dyDescent="0.3">
      <c r="A521" s="25">
        <v>5551083</v>
      </c>
      <c r="B521" s="20" t="s">
        <v>721</v>
      </c>
      <c r="C521" s="4">
        <v>65</v>
      </c>
      <c r="D521" s="4">
        <v>-129.125</v>
      </c>
      <c r="E521" s="4">
        <v>65.416666666666671</v>
      </c>
      <c r="F521" s="4">
        <v>-126.125</v>
      </c>
      <c r="H521" s="4" t="s">
        <v>722</v>
      </c>
      <c r="I521" s="4" t="s">
        <v>1260</v>
      </c>
      <c r="J521" s="4" t="s">
        <v>1197</v>
      </c>
      <c r="K521" s="9">
        <v>24704</v>
      </c>
      <c r="L521" t="str">
        <f t="shared" si="8"/>
        <v>POLYGON ((-126.125 65, -126.125 65.4166666666667, -129.125 65.4166666666667, -129.125 65, -126.125 65))</v>
      </c>
    </row>
    <row r="522" spans="1:12" x14ac:dyDescent="0.3">
      <c r="A522" s="25">
        <v>5551083</v>
      </c>
      <c r="B522" s="20" t="s">
        <v>721</v>
      </c>
      <c r="C522" s="4">
        <v>60.33</v>
      </c>
      <c r="D522" s="4">
        <v>-124.25</v>
      </c>
      <c r="E522" s="4">
        <v>63.17</v>
      </c>
      <c r="F522" s="4">
        <v>-114</v>
      </c>
      <c r="H522" s="4"/>
      <c r="I522" s="4" t="s">
        <v>1260</v>
      </c>
      <c r="J522" s="4" t="s">
        <v>1197</v>
      </c>
      <c r="K522" s="9">
        <v>24704</v>
      </c>
      <c r="L522" t="str">
        <f t="shared" si="8"/>
        <v>POLYGON ((-114 60.33, -114 63.17, -124.25 63.17, -124.25 60.33, -114 60.33))</v>
      </c>
    </row>
    <row r="523" spans="1:12" x14ac:dyDescent="0.3">
      <c r="A523" s="25">
        <v>5551084</v>
      </c>
      <c r="B523" s="20" t="s">
        <v>720</v>
      </c>
      <c r="C523" s="4">
        <v>62.67</v>
      </c>
      <c r="D523" s="4">
        <v>-122.5</v>
      </c>
      <c r="E523" s="4">
        <v>63</v>
      </c>
      <c r="F523" s="4">
        <v>-122</v>
      </c>
      <c r="H523" s="4"/>
      <c r="I523" s="4" t="s">
        <v>1260</v>
      </c>
      <c r="J523" s="4" t="s">
        <v>1197</v>
      </c>
      <c r="K523" s="9">
        <v>24917</v>
      </c>
      <c r="L523" t="str">
        <f t="shared" si="8"/>
        <v>POLYGON ((-122 62.67, -122 63, -122.5 63, -122.5 62.67, -122 62.67))</v>
      </c>
    </row>
    <row r="524" spans="1:12" x14ac:dyDescent="0.3">
      <c r="A524" s="25">
        <v>5551085</v>
      </c>
      <c r="B524" s="20" t="s">
        <v>717</v>
      </c>
      <c r="C524" s="4">
        <v>61.5</v>
      </c>
      <c r="D524" s="4">
        <v>-122.25</v>
      </c>
      <c r="E524" s="4">
        <v>61.83</v>
      </c>
      <c r="F524" s="4">
        <v>-121.75</v>
      </c>
      <c r="H524" s="7" t="s">
        <v>718</v>
      </c>
      <c r="I524" s="4" t="s">
        <v>1260</v>
      </c>
      <c r="J524" s="4" t="s">
        <v>1197</v>
      </c>
      <c r="K524" s="9">
        <v>25215</v>
      </c>
      <c r="L524" t="str">
        <f t="shared" si="8"/>
        <v>POLYGON ((-121.75 61.5, -121.75 61.83, -122.25 61.83, -122.25 61.5, -121.75 61.5))</v>
      </c>
    </row>
    <row r="525" spans="1:12" x14ac:dyDescent="0.3">
      <c r="A525" s="25">
        <v>5551085</v>
      </c>
      <c r="B525" s="20" t="s">
        <v>719</v>
      </c>
      <c r="C525" s="4">
        <v>63.67</v>
      </c>
      <c r="D525" s="4">
        <v>-125.75</v>
      </c>
      <c r="E525" s="4">
        <v>64</v>
      </c>
      <c r="F525" s="4">
        <v>-124.75</v>
      </c>
      <c r="I525" s="4" t="s">
        <v>1260</v>
      </c>
      <c r="J525" s="4" t="s">
        <v>1197</v>
      </c>
      <c r="K525" s="9">
        <v>25215</v>
      </c>
      <c r="L525" t="str">
        <f t="shared" si="8"/>
        <v>POLYGON ((-124.75 63.67, -124.75 64, -125.75 64, -125.75 63.67, -124.75 63.67))</v>
      </c>
    </row>
    <row r="526" spans="1:12" x14ac:dyDescent="0.3">
      <c r="A526" s="25">
        <v>5551086</v>
      </c>
      <c r="B526" s="20" t="s">
        <v>716</v>
      </c>
      <c r="C526" s="4">
        <v>65</v>
      </c>
      <c r="D526" s="4">
        <v>-127.25</v>
      </c>
      <c r="E526" s="4">
        <v>65.166666666666671</v>
      </c>
      <c r="F526" s="4">
        <v>-126.75</v>
      </c>
      <c r="I526" s="4" t="s">
        <v>1260</v>
      </c>
      <c r="J526" s="4" t="s">
        <v>1197</v>
      </c>
      <c r="K526" s="9">
        <v>25288</v>
      </c>
      <c r="L526" t="str">
        <f t="shared" si="8"/>
        <v>POLYGON ((-126.75 65, -126.75 65.1666666666667, -127.25 65.1666666666667, -127.25 65, -126.75 65))</v>
      </c>
    </row>
    <row r="527" spans="1:12" x14ac:dyDescent="0.3">
      <c r="A527" s="25">
        <v>5551087</v>
      </c>
      <c r="B527" s="20" t="s">
        <v>715</v>
      </c>
      <c r="C527" s="4">
        <v>64.5</v>
      </c>
      <c r="D527" s="4">
        <v>-125.5</v>
      </c>
      <c r="E527" s="4">
        <v>65.33</v>
      </c>
      <c r="F527" s="4">
        <v>-124.5</v>
      </c>
      <c r="I527" s="4" t="s">
        <v>1260</v>
      </c>
      <c r="J527" s="4" t="s">
        <v>1197</v>
      </c>
      <c r="K527" s="9">
        <v>25263</v>
      </c>
      <c r="L527" t="str">
        <f t="shared" si="8"/>
        <v>POLYGON ((-124.5 64.5, -124.5 65.33, -125.5 65.33, -125.5 64.5, -124.5 64.5))</v>
      </c>
    </row>
    <row r="528" spans="1:12" x14ac:dyDescent="0.3">
      <c r="A528" s="25">
        <v>5551088</v>
      </c>
      <c r="B528" s="20" t="s">
        <v>714</v>
      </c>
      <c r="C528" s="4">
        <v>65.25</v>
      </c>
      <c r="D528" s="4">
        <v>-127.5</v>
      </c>
      <c r="E528" s="4">
        <v>65.583333333333329</v>
      </c>
      <c r="F528" s="4">
        <v>-126.5</v>
      </c>
      <c r="H528" s="7" t="s">
        <v>52</v>
      </c>
      <c r="I528" s="4" t="s">
        <v>1260</v>
      </c>
      <c r="J528" s="4" t="s">
        <v>1197</v>
      </c>
      <c r="K528" s="9">
        <v>25315</v>
      </c>
      <c r="L528" t="str">
        <f t="shared" si="8"/>
        <v>POLYGON ((-126.5 65.25, -126.5 65.5833333333333, -127.5 65.5833333333333, -127.5 65.25, -126.5 65.25))</v>
      </c>
    </row>
    <row r="529" spans="1:12" x14ac:dyDescent="0.3">
      <c r="A529" s="25">
        <v>5551089</v>
      </c>
      <c r="B529" s="20" t="s">
        <v>713</v>
      </c>
      <c r="C529" s="4">
        <v>65.25</v>
      </c>
      <c r="D529" s="4">
        <v>-127.5</v>
      </c>
      <c r="E529" s="4">
        <v>65.583333333333329</v>
      </c>
      <c r="F529" s="4">
        <v>-126.5</v>
      </c>
      <c r="H529" s="7" t="s">
        <v>1447</v>
      </c>
      <c r="I529" s="4" t="s">
        <v>1260</v>
      </c>
      <c r="J529" s="4" t="s">
        <v>1197</v>
      </c>
      <c r="K529" s="9">
        <v>25775</v>
      </c>
      <c r="L529" t="str">
        <f t="shared" si="8"/>
        <v>POLYGON ((-126.5 65.25, -126.5 65.5833333333333, -127.5 65.5833333333333, -127.5 65.25, -126.5 65.25))</v>
      </c>
    </row>
    <row r="530" spans="1:12" x14ac:dyDescent="0.3">
      <c r="A530" s="25">
        <v>5551090</v>
      </c>
      <c r="B530" s="20" t="s">
        <v>712</v>
      </c>
      <c r="C530" s="4" t="s">
        <v>7</v>
      </c>
      <c r="D530" s="4" t="s">
        <v>7</v>
      </c>
      <c r="E530" s="4" t="s">
        <v>7</v>
      </c>
      <c r="F530" s="4" t="s">
        <v>7</v>
      </c>
      <c r="H530" s="4" t="s">
        <v>24</v>
      </c>
      <c r="I530" s="4" t="s">
        <v>1260</v>
      </c>
      <c r="J530" s="4" t="s">
        <v>1197</v>
      </c>
      <c r="K530" s="9">
        <v>26006</v>
      </c>
      <c r="L530" t="str">
        <f t="shared" si="8"/>
        <v>POLYGON ((n/a n/a, n/a n/a, n/a n/a, n/a n/a, n/a n/a))</v>
      </c>
    </row>
    <row r="531" spans="1:12" x14ac:dyDescent="0.3">
      <c r="A531" s="25">
        <v>5551093</v>
      </c>
      <c r="B531" s="20" t="s">
        <v>711</v>
      </c>
      <c r="C531" s="4">
        <v>61</v>
      </c>
      <c r="D531" s="4">
        <v>-132</v>
      </c>
      <c r="E531" s="4">
        <v>66</v>
      </c>
      <c r="F531" s="4">
        <v>-125.25</v>
      </c>
      <c r="I531" s="4" t="s">
        <v>1261</v>
      </c>
      <c r="J531" s="4" t="s">
        <v>1197</v>
      </c>
      <c r="K531" s="9">
        <v>21406</v>
      </c>
      <c r="L531" t="str">
        <f t="shared" si="8"/>
        <v>POLYGON ((-125.25 61, -125.25 66, -132 66, -132 61, -125.25 61))</v>
      </c>
    </row>
    <row r="532" spans="1:12" x14ac:dyDescent="0.3">
      <c r="A532" s="25">
        <v>5551094</v>
      </c>
      <c r="B532" s="20" t="s">
        <v>710</v>
      </c>
      <c r="C532" s="4">
        <v>61</v>
      </c>
      <c r="D532" s="4">
        <v>-128.5</v>
      </c>
      <c r="E532" s="4">
        <v>66</v>
      </c>
      <c r="F532" s="4">
        <v>-123</v>
      </c>
      <c r="I532" s="4" t="s">
        <v>1261</v>
      </c>
      <c r="J532" s="4" t="s">
        <v>1197</v>
      </c>
      <c r="K532" s="9">
        <v>21915</v>
      </c>
      <c r="L532" t="str">
        <f t="shared" si="8"/>
        <v>POLYGON ((-123 61, -123 66, -128.5 66, -128.5 61, -123 61))</v>
      </c>
    </row>
    <row r="533" spans="1:12" x14ac:dyDescent="0.3">
      <c r="A533" s="25">
        <v>5551095</v>
      </c>
      <c r="B533" s="20" t="s">
        <v>709</v>
      </c>
      <c r="C533" s="4">
        <v>60.5</v>
      </c>
      <c r="D533" s="4">
        <v>-116.43333333333334</v>
      </c>
      <c r="E533" s="4">
        <v>60.75</v>
      </c>
      <c r="F533" s="4">
        <v>-115.96666666666667</v>
      </c>
      <c r="I533" s="4" t="s">
        <v>1261</v>
      </c>
      <c r="J533" s="4" t="s">
        <v>1197</v>
      </c>
      <c r="K533" s="9">
        <v>24552</v>
      </c>
      <c r="L533" t="str">
        <f t="shared" si="8"/>
        <v>POLYGON ((-115.966666666667 60.5, -115.966666666667 60.75, -116.433333333333 60.75, -116.433333333333 60.5, -115.966666666667 60.5))</v>
      </c>
    </row>
    <row r="534" spans="1:12" x14ac:dyDescent="0.3">
      <c r="A534" s="25">
        <v>5551105</v>
      </c>
      <c r="B534" s="20" t="s">
        <v>708</v>
      </c>
      <c r="C534" s="4">
        <v>65</v>
      </c>
      <c r="D534" s="4">
        <v>-131</v>
      </c>
      <c r="E534" s="4">
        <v>67</v>
      </c>
      <c r="F534" s="4">
        <v>-126</v>
      </c>
      <c r="H534" s="7" t="s">
        <v>52</v>
      </c>
      <c r="I534" s="4" t="s">
        <v>1262</v>
      </c>
      <c r="J534" s="4" t="s">
        <v>1197</v>
      </c>
      <c r="K534" s="9">
        <v>25050</v>
      </c>
      <c r="L534" t="str">
        <f t="shared" si="8"/>
        <v>POLYGON ((-126 65, -126 67, -131 67, -131 65, -126 65))</v>
      </c>
    </row>
    <row r="535" spans="1:12" x14ac:dyDescent="0.3">
      <c r="A535" s="25">
        <v>5551106</v>
      </c>
      <c r="B535" s="20" t="s">
        <v>707</v>
      </c>
      <c r="C535" s="4">
        <v>64</v>
      </c>
      <c r="D535" s="4">
        <v>-125</v>
      </c>
      <c r="E535" s="4">
        <v>67</v>
      </c>
      <c r="F535" s="4">
        <v>-120</v>
      </c>
      <c r="H535" s="7" t="s">
        <v>52</v>
      </c>
      <c r="I535" s="4" t="s">
        <v>1262</v>
      </c>
      <c r="J535" s="4" t="s">
        <v>1197</v>
      </c>
      <c r="K535" s="9">
        <v>25794</v>
      </c>
      <c r="L535" t="str">
        <f t="shared" si="8"/>
        <v>POLYGON ((-120 64, -120 67, -125 67, -125 64, -120 64))</v>
      </c>
    </row>
    <row r="536" spans="1:12" x14ac:dyDescent="0.3">
      <c r="A536" s="25">
        <v>5551107</v>
      </c>
      <c r="B536" s="20" t="s">
        <v>706</v>
      </c>
      <c r="C536" s="4">
        <v>64</v>
      </c>
      <c r="D536" s="4">
        <v>-129.33000000000001</v>
      </c>
      <c r="E536" s="4">
        <v>67</v>
      </c>
      <c r="F536" s="4">
        <v>-123.91666666666667</v>
      </c>
      <c r="H536" s="7" t="s">
        <v>50</v>
      </c>
      <c r="I536" s="4" t="s">
        <v>1262</v>
      </c>
      <c r="J536" s="4" t="s">
        <v>1197</v>
      </c>
      <c r="K536" s="9">
        <v>29432</v>
      </c>
      <c r="L536" t="str">
        <f t="shared" si="8"/>
        <v>POLYGON ((-123.916666666667 64, -123.916666666667 67, -129.33 67, -129.33 64, -123.916666666667 64))</v>
      </c>
    </row>
    <row r="537" spans="1:12" x14ac:dyDescent="0.3">
      <c r="A537" s="25">
        <v>5551108</v>
      </c>
      <c r="B537" s="20" t="s">
        <v>705</v>
      </c>
      <c r="C537" s="4">
        <v>66</v>
      </c>
      <c r="D537" s="4">
        <v>-132.25</v>
      </c>
      <c r="E537" s="4">
        <v>66.83</v>
      </c>
      <c r="F537" s="4">
        <v>-129.25</v>
      </c>
      <c r="H537" s="7" t="s">
        <v>52</v>
      </c>
      <c r="I537" s="4" t="s">
        <v>1262</v>
      </c>
      <c r="J537" s="4" t="s">
        <v>1197</v>
      </c>
      <c r="K537" s="9">
        <v>21819</v>
      </c>
      <c r="L537" t="str">
        <f t="shared" si="8"/>
        <v>POLYGON ((-129.25 66, -129.25 66.83, -132.25 66.83, -132.25 66, -129.25 66))</v>
      </c>
    </row>
    <row r="538" spans="1:12" x14ac:dyDescent="0.3">
      <c r="A538" s="25">
        <v>5551109</v>
      </c>
      <c r="B538" s="20" t="s">
        <v>704</v>
      </c>
      <c r="C538" s="4">
        <v>65.5</v>
      </c>
      <c r="D538" s="4">
        <v>-136</v>
      </c>
      <c r="E538" s="4">
        <v>67.5</v>
      </c>
      <c r="F538" s="4">
        <v>-133</v>
      </c>
      <c r="H538" s="7" t="s">
        <v>52</v>
      </c>
      <c r="I538" s="4" t="s">
        <v>1262</v>
      </c>
      <c r="J538" s="4" t="s">
        <v>1197</v>
      </c>
      <c r="K538" s="9">
        <v>22160</v>
      </c>
      <c r="L538" t="str">
        <f t="shared" si="8"/>
        <v>POLYGON ((-133 65.5, -133 67.5, -136 67.5, -136 65.5, -133 65.5))</v>
      </c>
    </row>
    <row r="539" spans="1:12" x14ac:dyDescent="0.3">
      <c r="A539" s="25">
        <v>5551110</v>
      </c>
      <c r="B539" s="20" t="s">
        <v>703</v>
      </c>
      <c r="C539" s="4">
        <v>65</v>
      </c>
      <c r="D539" s="4">
        <v>-129</v>
      </c>
      <c r="E539" s="4">
        <v>66.166666666666671</v>
      </c>
      <c r="F539" s="4">
        <v>-126</v>
      </c>
      <c r="H539" s="7" t="s">
        <v>52</v>
      </c>
      <c r="I539" s="4" t="s">
        <v>1262</v>
      </c>
      <c r="J539" s="4" t="s">
        <v>1197</v>
      </c>
      <c r="K539" s="9">
        <v>22477</v>
      </c>
      <c r="L539" t="str">
        <f t="shared" si="8"/>
        <v>POLYGON ((-126 65, -126 66.1666666666667, -129 66.1666666666667, -129 65, -126 65))</v>
      </c>
    </row>
    <row r="540" spans="1:12" x14ac:dyDescent="0.3">
      <c r="A540" s="25">
        <v>5551111</v>
      </c>
      <c r="B540" s="20" t="s">
        <v>702</v>
      </c>
      <c r="C540" s="4">
        <v>65</v>
      </c>
      <c r="D540" s="4">
        <v>-133</v>
      </c>
      <c r="E540" s="4">
        <v>67</v>
      </c>
      <c r="F540" s="4">
        <v>-128</v>
      </c>
      <c r="H540" s="7" t="s">
        <v>52</v>
      </c>
      <c r="I540" s="4" t="s">
        <v>1262</v>
      </c>
      <c r="J540" s="4" t="s">
        <v>1197</v>
      </c>
      <c r="K540" s="9">
        <v>23933</v>
      </c>
      <c r="L540" t="str">
        <f t="shared" si="8"/>
        <v>POLYGON ((-128 65, -128 67, -133 67, -133 65, -128 65))</v>
      </c>
    </row>
    <row r="541" spans="1:12" x14ac:dyDescent="0.3">
      <c r="A541" s="25">
        <v>5551112</v>
      </c>
      <c r="B541" s="20" t="s">
        <v>701</v>
      </c>
      <c r="C541" s="4">
        <v>64</v>
      </c>
      <c r="D541" s="4">
        <v>-125</v>
      </c>
      <c r="E541" s="4">
        <v>68</v>
      </c>
      <c r="F541" s="4">
        <v>-120</v>
      </c>
      <c r="H541" s="7" t="s">
        <v>52</v>
      </c>
      <c r="I541" s="4" t="s">
        <v>1262</v>
      </c>
      <c r="J541" s="4" t="s">
        <v>1197</v>
      </c>
      <c r="K541" s="9">
        <v>26164</v>
      </c>
      <c r="L541" t="str">
        <f t="shared" si="8"/>
        <v>POLYGON ((-120 64, -120 68, -125 68, -125 64, -120 64))</v>
      </c>
    </row>
    <row r="542" spans="1:12" x14ac:dyDescent="0.3">
      <c r="A542" s="25">
        <v>5551129</v>
      </c>
      <c r="B542" s="20" t="s">
        <v>700</v>
      </c>
      <c r="C542" s="4">
        <v>59</v>
      </c>
      <c r="D542" s="4">
        <v>-126</v>
      </c>
      <c r="E542" s="4">
        <v>64</v>
      </c>
      <c r="F542" s="4">
        <v>-112</v>
      </c>
      <c r="H542" s="7" t="s">
        <v>50</v>
      </c>
      <c r="I542" s="4" t="s">
        <v>1262</v>
      </c>
      <c r="J542" s="4" t="s">
        <v>1197</v>
      </c>
      <c r="K542" s="9">
        <v>28793</v>
      </c>
      <c r="L542" t="str">
        <f t="shared" si="8"/>
        <v>POLYGON ((-112 59, -112 64, -126 64, -126 59, -112 59))</v>
      </c>
    </row>
    <row r="543" spans="1:12" x14ac:dyDescent="0.3">
      <c r="A543" s="25">
        <v>5551132</v>
      </c>
      <c r="B543" s="20" t="s">
        <v>699</v>
      </c>
      <c r="C543" s="4">
        <v>60</v>
      </c>
      <c r="D543" s="4">
        <v>-123.11</v>
      </c>
      <c r="E543" s="4">
        <v>60.21</v>
      </c>
      <c r="F543" s="4">
        <v>-122.89</v>
      </c>
      <c r="I543" s="4" t="s">
        <v>1262</v>
      </c>
      <c r="J543" s="4" t="s">
        <v>1197</v>
      </c>
      <c r="K543" s="9">
        <v>28184</v>
      </c>
      <c r="L543" t="str">
        <f t="shared" si="8"/>
        <v>POLYGON ((-122.89 60, -122.89 60.21, -123.11 60.21, -123.11 60, -122.89 60))</v>
      </c>
    </row>
    <row r="544" spans="1:12" x14ac:dyDescent="0.3">
      <c r="A544" s="25">
        <v>5551133</v>
      </c>
      <c r="B544" s="20" t="s">
        <v>698</v>
      </c>
      <c r="C544" s="4">
        <v>65.13</v>
      </c>
      <c r="D544" s="4">
        <v>-128.78</v>
      </c>
      <c r="E544" s="4">
        <v>65.45</v>
      </c>
      <c r="F544" s="4">
        <v>-127.79</v>
      </c>
      <c r="I544" s="4" t="s">
        <v>1262</v>
      </c>
      <c r="J544" s="4" t="s">
        <v>1197</v>
      </c>
      <c r="K544" s="9">
        <v>29907</v>
      </c>
      <c r="L544" t="str">
        <f t="shared" si="8"/>
        <v>POLYGON ((-127.79 65.13, -127.79 65.45, -128.78 65.45, -128.78 65.13, -127.79 65.13))</v>
      </c>
    </row>
    <row r="545" spans="1:12" x14ac:dyDescent="0.3">
      <c r="A545" s="25">
        <v>5551134</v>
      </c>
      <c r="B545" s="20" t="s">
        <v>691</v>
      </c>
      <c r="C545" s="4">
        <v>65.42</v>
      </c>
      <c r="D545" s="4">
        <v>-124.86</v>
      </c>
      <c r="E545" s="4">
        <v>65.760000000000005</v>
      </c>
      <c r="F545" s="4">
        <v>-123.2</v>
      </c>
      <c r="I545" s="4" t="s">
        <v>1262</v>
      </c>
      <c r="J545" s="4" t="s">
        <v>1197</v>
      </c>
      <c r="K545" s="9">
        <v>26324</v>
      </c>
      <c r="L545" t="str">
        <f t="shared" si="8"/>
        <v>POLYGON ((-123.2 65.42, -123.2 65.76, -124.86 65.76, -124.86 65.42, -123.2 65.42))</v>
      </c>
    </row>
    <row r="546" spans="1:12" x14ac:dyDescent="0.3">
      <c r="A546" s="25">
        <v>5551135</v>
      </c>
      <c r="B546" s="20" t="s">
        <v>697</v>
      </c>
      <c r="C546" s="4">
        <v>65.23</v>
      </c>
      <c r="D546" s="4">
        <v>-132.79</v>
      </c>
      <c r="E546" s="4">
        <v>68.010000000000005</v>
      </c>
      <c r="F546" s="4">
        <v>-124.61</v>
      </c>
      <c r="I546" s="4" t="s">
        <v>1262</v>
      </c>
      <c r="J546" s="4" t="s">
        <v>1197</v>
      </c>
      <c r="K546" s="9">
        <v>28945</v>
      </c>
      <c r="L546" t="str">
        <f t="shared" si="8"/>
        <v>POLYGON ((-124.61 65.23, -124.61 68.01, -132.79 68.01, -132.79 65.23, -124.61 65.23))</v>
      </c>
    </row>
    <row r="547" spans="1:12" x14ac:dyDescent="0.3">
      <c r="A547" s="25">
        <v>5551136</v>
      </c>
      <c r="B547" s="20" t="s">
        <v>696</v>
      </c>
      <c r="C547" s="4">
        <v>65.14</v>
      </c>
      <c r="D547" s="4">
        <v>-128.81</v>
      </c>
      <c r="E547" s="4">
        <v>65.599999999999994</v>
      </c>
      <c r="F547" s="4">
        <v>-126.89</v>
      </c>
      <c r="I547" s="4" t="s">
        <v>1262</v>
      </c>
      <c r="J547" s="4" t="s">
        <v>1197</v>
      </c>
      <c r="K547" s="9">
        <v>30064</v>
      </c>
      <c r="L547" t="str">
        <f t="shared" si="8"/>
        <v>POLYGON ((-126.89 65.14, -126.89 65.6, -128.81 65.6, -128.81 65.14, -126.89 65.14))</v>
      </c>
    </row>
    <row r="548" spans="1:12" x14ac:dyDescent="0.3">
      <c r="A548" s="25">
        <v>5551137</v>
      </c>
      <c r="B548" s="20" t="s">
        <v>695</v>
      </c>
      <c r="C548" s="4">
        <v>65.674000000000007</v>
      </c>
      <c r="D548" s="4">
        <v>-132.75</v>
      </c>
      <c r="E548" s="4">
        <v>66.83</v>
      </c>
      <c r="F548" s="4">
        <v>-128.75</v>
      </c>
      <c r="H548" s="7" t="s">
        <v>52</v>
      </c>
      <c r="I548" s="4" t="s">
        <v>1262</v>
      </c>
      <c r="J548" s="4" t="s">
        <v>1197</v>
      </c>
      <c r="K548" s="9">
        <v>23131</v>
      </c>
      <c r="L548" t="str">
        <f t="shared" si="8"/>
        <v>POLYGON ((-128.75 65.674, -128.75 66.83, -132.75 66.83, -132.75 65.674, -128.75 65.674))</v>
      </c>
    </row>
    <row r="549" spans="1:12" x14ac:dyDescent="0.3">
      <c r="A549" s="25">
        <v>5551138</v>
      </c>
      <c r="B549" s="20" t="s">
        <v>694</v>
      </c>
      <c r="C549" s="4">
        <v>66.75</v>
      </c>
      <c r="D549" s="4">
        <v>-132.5</v>
      </c>
      <c r="E549" s="4">
        <v>67.75</v>
      </c>
      <c r="F549" s="4">
        <v>-130</v>
      </c>
      <c r="I549" s="4" t="s">
        <v>1262</v>
      </c>
      <c r="J549" s="4" t="s">
        <v>1197</v>
      </c>
      <c r="K549" s="9">
        <v>22389</v>
      </c>
      <c r="L549" t="str">
        <f t="shared" si="8"/>
        <v>POLYGON ((-130 66.75, -130 67.75, -132.5 67.75, -132.5 66.75, -130 66.75))</v>
      </c>
    </row>
    <row r="550" spans="1:12" x14ac:dyDescent="0.3">
      <c r="A550" s="25">
        <v>5551139</v>
      </c>
      <c r="B550" s="20" t="s">
        <v>693</v>
      </c>
      <c r="C550" s="4">
        <v>66</v>
      </c>
      <c r="D550" s="4">
        <v>-131.5</v>
      </c>
      <c r="E550" s="4">
        <v>66.67</v>
      </c>
      <c r="F550" s="4">
        <v>-129</v>
      </c>
      <c r="I550" s="4" t="s">
        <v>1262</v>
      </c>
      <c r="J550" s="4" t="s">
        <v>1197</v>
      </c>
      <c r="K550" s="9">
        <v>22547</v>
      </c>
      <c r="L550" t="str">
        <f t="shared" si="8"/>
        <v>POLYGON ((-129 66, -129 66.67, -131.5 66.67, -131.5 66, -129 66))</v>
      </c>
    </row>
    <row r="551" spans="1:12" x14ac:dyDescent="0.3">
      <c r="A551" s="25">
        <v>5551140</v>
      </c>
      <c r="B551" s="20" t="s">
        <v>692</v>
      </c>
      <c r="C551" s="4">
        <v>66</v>
      </c>
      <c r="D551" s="4">
        <v>-132.5</v>
      </c>
      <c r="E551" s="4">
        <v>66.83</v>
      </c>
      <c r="F551" s="4">
        <v>-128.35</v>
      </c>
      <c r="I551" s="4" t="s">
        <v>1262</v>
      </c>
      <c r="J551" s="4" t="s">
        <v>1197</v>
      </c>
      <c r="K551" s="9">
        <v>23869</v>
      </c>
      <c r="L551" t="str">
        <f t="shared" si="8"/>
        <v>POLYGON ((-128.35 66, -128.35 66.83, -132.5 66.83, -132.5 66, -128.35 66))</v>
      </c>
    </row>
    <row r="552" spans="1:12" x14ac:dyDescent="0.3">
      <c r="A552" s="25">
        <v>5551141</v>
      </c>
      <c r="B552" s="20" t="s">
        <v>691</v>
      </c>
      <c r="C552" s="4">
        <v>65.59</v>
      </c>
      <c r="D552" s="4">
        <v>-124.53</v>
      </c>
      <c r="E552" s="4">
        <v>65.88</v>
      </c>
      <c r="F552" s="4">
        <v>-123.74</v>
      </c>
      <c r="I552" s="4" t="s">
        <v>1262</v>
      </c>
      <c r="J552" s="4" t="s">
        <v>1197</v>
      </c>
      <c r="K552" s="9">
        <v>26031</v>
      </c>
      <c r="L552" t="str">
        <f t="shared" si="8"/>
        <v>POLYGON ((-123.74 65.59, -123.74 65.88, -124.53 65.88, -124.53 65.59, -123.74 65.59))</v>
      </c>
    </row>
    <row r="553" spans="1:12" x14ac:dyDescent="0.3">
      <c r="A553" s="25">
        <v>5551142</v>
      </c>
      <c r="B553" s="20" t="s">
        <v>690</v>
      </c>
      <c r="C553" s="4">
        <v>65.48</v>
      </c>
      <c r="D553" s="4">
        <v>-127.01</v>
      </c>
      <c r="E553" s="4">
        <v>67.13</v>
      </c>
      <c r="F553" s="4">
        <v>-124.95</v>
      </c>
      <c r="I553" s="4" t="s">
        <v>1262</v>
      </c>
      <c r="J553" s="4" t="s">
        <v>1197</v>
      </c>
      <c r="K553" s="9">
        <v>29688</v>
      </c>
      <c r="L553" t="str">
        <f t="shared" si="8"/>
        <v>POLYGON ((-124.95 65.48, -124.95 67.13, -127.01 67.13, -127.01 65.48, -124.95 65.48))</v>
      </c>
    </row>
    <row r="554" spans="1:12" x14ac:dyDescent="0.3">
      <c r="A554" s="25">
        <v>5551143</v>
      </c>
      <c r="B554" s="20" t="s">
        <v>689</v>
      </c>
      <c r="C554" s="4">
        <v>65.03</v>
      </c>
      <c r="D554" s="4">
        <v>-127.01</v>
      </c>
      <c r="E554" s="4">
        <v>66.709999999999994</v>
      </c>
      <c r="F554" s="4">
        <v>-124.66</v>
      </c>
      <c r="I554" s="4" t="s">
        <v>1262</v>
      </c>
      <c r="J554" s="4" t="s">
        <v>1197</v>
      </c>
      <c r="K554" s="9">
        <v>30054</v>
      </c>
      <c r="L554" t="str">
        <f t="shared" si="8"/>
        <v>POLYGON ((-124.66 65.03, -124.66 66.71, -127.01 66.71, -127.01 65.03, -124.66 65.03))</v>
      </c>
    </row>
    <row r="555" spans="1:12" x14ac:dyDescent="0.3">
      <c r="A555" s="25">
        <v>5551154</v>
      </c>
      <c r="B555" s="20" t="s">
        <v>688</v>
      </c>
      <c r="C555" s="4">
        <v>66.166666666666671</v>
      </c>
      <c r="D555" s="4">
        <v>-131.5</v>
      </c>
      <c r="E555" s="4">
        <v>67.066666666666663</v>
      </c>
      <c r="F555" s="4">
        <v>-129.19999999999999</v>
      </c>
      <c r="I555" s="4" t="s">
        <v>1262</v>
      </c>
      <c r="J555" s="4" t="s">
        <v>1197</v>
      </c>
      <c r="K555" s="9">
        <v>24635</v>
      </c>
      <c r="L555" t="str">
        <f t="shared" si="8"/>
        <v>POLYGON ((-129.2 66.1666666666667, -129.2 67.0666666666667, -131.5 67.0666666666667, -131.5 66.1666666666667, -129.2 66.1666666666667))</v>
      </c>
    </row>
    <row r="556" spans="1:12" x14ac:dyDescent="0.3">
      <c r="A556" s="25">
        <v>5551155</v>
      </c>
      <c r="B556" s="20" t="s">
        <v>687</v>
      </c>
      <c r="C556" s="4">
        <v>66.08</v>
      </c>
      <c r="D556" s="4">
        <v>-124.18</v>
      </c>
      <c r="E556" s="4">
        <v>66.53</v>
      </c>
      <c r="F556" s="4">
        <v>-121.2</v>
      </c>
      <c r="I556" s="4" t="s">
        <v>1262</v>
      </c>
      <c r="J556" s="4" t="s">
        <v>1197</v>
      </c>
      <c r="K556" s="9">
        <v>25831</v>
      </c>
      <c r="L556" t="str">
        <f t="shared" si="8"/>
        <v>POLYGON ((-121.2 66.08, -121.2 66.53, -124.18 66.53, -124.18 66.08, -121.2 66.08))</v>
      </c>
    </row>
    <row r="557" spans="1:12" x14ac:dyDescent="0.3">
      <c r="A557" s="25">
        <v>5551156</v>
      </c>
      <c r="B557" s="20" t="s">
        <v>686</v>
      </c>
      <c r="C557" s="4">
        <v>66.33</v>
      </c>
      <c r="D557" s="4">
        <v>-132</v>
      </c>
      <c r="E557" s="4">
        <v>67.5</v>
      </c>
      <c r="F557" s="4">
        <v>-131.25</v>
      </c>
      <c r="H557" s="7" t="s">
        <v>52</v>
      </c>
      <c r="I557" s="4" t="s">
        <v>1262</v>
      </c>
      <c r="J557" s="4" t="s">
        <v>1197</v>
      </c>
      <c r="K557" s="9">
        <v>22112</v>
      </c>
      <c r="L557" t="str">
        <f t="shared" si="8"/>
        <v>POLYGON ((-131.25 66.33, -131.25 67.5, -132 67.5, -132 66.33, -131.25 66.33))</v>
      </c>
    </row>
    <row r="558" spans="1:12" x14ac:dyDescent="0.3">
      <c r="A558" s="25">
        <v>5551178</v>
      </c>
      <c r="B558" s="20" t="s">
        <v>685</v>
      </c>
      <c r="C558" s="4">
        <v>63</v>
      </c>
      <c r="D558" s="4">
        <v>-125.3</v>
      </c>
      <c r="E558" s="4">
        <v>64</v>
      </c>
      <c r="F558" s="4">
        <v>-124</v>
      </c>
      <c r="I558" s="4" t="s">
        <v>1263</v>
      </c>
      <c r="J558" s="4" t="s">
        <v>1197</v>
      </c>
      <c r="K558" s="9">
        <v>24395</v>
      </c>
      <c r="L558" t="str">
        <f t="shared" si="8"/>
        <v>POLYGON ((-124 63, -124 64, -125.3 64, -125.3 63, -124 63))</v>
      </c>
    </row>
    <row r="559" spans="1:12" x14ac:dyDescent="0.3">
      <c r="A559" s="25">
        <v>5551179</v>
      </c>
      <c r="B559" s="20" t="s">
        <v>684</v>
      </c>
      <c r="C559" s="4">
        <v>60.45</v>
      </c>
      <c r="D559" s="4">
        <v>-122.375</v>
      </c>
      <c r="E559" s="4">
        <v>60.55</v>
      </c>
      <c r="F559" s="4">
        <v>-122.25</v>
      </c>
      <c r="I559" s="4" t="s">
        <v>1263</v>
      </c>
      <c r="J559" s="4" t="s">
        <v>1197</v>
      </c>
      <c r="K559" s="9">
        <v>25259</v>
      </c>
      <c r="L559" t="str">
        <f t="shared" si="8"/>
        <v>POLYGON ((-122.25 60.45, -122.25 60.55, -122.375 60.55, -122.375 60.45, -122.25 60.45))</v>
      </c>
    </row>
    <row r="560" spans="1:12" x14ac:dyDescent="0.3">
      <c r="A560" s="25">
        <v>5551180</v>
      </c>
      <c r="B560" s="20" t="s">
        <v>683</v>
      </c>
      <c r="C560" s="4">
        <v>60.033333333333331</v>
      </c>
      <c r="D560" s="4">
        <v>-122.45</v>
      </c>
      <c r="E560" s="4">
        <v>61.05</v>
      </c>
      <c r="F560" s="4">
        <v>-122.16666666666667</v>
      </c>
      <c r="I560" s="4" t="s">
        <v>1263</v>
      </c>
      <c r="J560" s="4" t="s">
        <v>1197</v>
      </c>
      <c r="K560" s="9">
        <v>25632</v>
      </c>
      <c r="L560" t="str">
        <f t="shared" si="8"/>
        <v>POLYGON ((-122.166666666667 60.0333333333333, -122.166666666667 61.05, -122.45 61.05, -122.45 60.0333333333333, -122.166666666667 60.0333333333333))</v>
      </c>
    </row>
    <row r="561" spans="1:12" x14ac:dyDescent="0.3">
      <c r="A561" s="25">
        <v>5551181</v>
      </c>
      <c r="B561" s="20" t="s">
        <v>682</v>
      </c>
      <c r="C561" s="4">
        <v>60.033333333333331</v>
      </c>
      <c r="D561" s="4">
        <v>-122.78333333333333</v>
      </c>
      <c r="E561" s="4">
        <v>61.05</v>
      </c>
      <c r="F561" s="4">
        <v>-122.45</v>
      </c>
      <c r="I561" s="4" t="s">
        <v>1263</v>
      </c>
      <c r="J561" s="4" t="s">
        <v>1197</v>
      </c>
      <c r="K561" s="9">
        <v>25944</v>
      </c>
      <c r="L561" t="str">
        <f t="shared" si="8"/>
        <v>POLYGON ((-122.45 60.0333333333333, -122.45 61.05, -122.783333333333 61.05, -122.783333333333 60.0333333333333, -122.45 60.0333333333333))</v>
      </c>
    </row>
    <row r="562" spans="1:12" x14ac:dyDescent="0.3">
      <c r="A562" s="25">
        <v>5551182</v>
      </c>
      <c r="B562" s="20" t="s">
        <v>681</v>
      </c>
      <c r="C562" s="4">
        <v>63.166666666666664</v>
      </c>
      <c r="D562" s="4">
        <v>-125.3</v>
      </c>
      <c r="E562" s="4">
        <v>63.68333333333333</v>
      </c>
      <c r="F562" s="4">
        <v>-124.8</v>
      </c>
      <c r="I562" s="4" t="s">
        <v>1263</v>
      </c>
      <c r="J562" s="4" t="s">
        <v>1197</v>
      </c>
      <c r="K562" s="9">
        <v>25077</v>
      </c>
      <c r="L562" t="str">
        <f t="shared" si="8"/>
        <v>POLYGON ((-124.8 63.1666666666667, -124.8 63.6833333333333, -125.3 63.6833333333333, -125.3 63.1666666666667, -124.8 63.1666666666667))</v>
      </c>
    </row>
    <row r="563" spans="1:12" x14ac:dyDescent="0.3">
      <c r="A563" s="25">
        <v>5551185</v>
      </c>
      <c r="B563" s="20" t="s">
        <v>680</v>
      </c>
      <c r="C563" s="4">
        <v>60</v>
      </c>
      <c r="D563" s="4">
        <v>-122</v>
      </c>
      <c r="E563" s="4">
        <v>60.25</v>
      </c>
      <c r="F563" s="4">
        <v>-121.125</v>
      </c>
      <c r="H563" s="7" t="s">
        <v>52</v>
      </c>
      <c r="I563" s="4" t="s">
        <v>1264</v>
      </c>
      <c r="J563" s="4" t="s">
        <v>1197</v>
      </c>
      <c r="K563" s="9">
        <v>23743</v>
      </c>
      <c r="L563" t="str">
        <f t="shared" si="8"/>
        <v>POLYGON ((-121.125 60, -121.125 60.25, -122 60.25, -122 60, -121.125 60))</v>
      </c>
    </row>
    <row r="564" spans="1:12" x14ac:dyDescent="0.3">
      <c r="A564" s="25">
        <v>5551190</v>
      </c>
      <c r="B564" s="20" t="s">
        <v>679</v>
      </c>
      <c r="C564" s="4">
        <v>65</v>
      </c>
      <c r="D564" s="4">
        <v>-130.5</v>
      </c>
      <c r="E564" s="4">
        <v>66</v>
      </c>
      <c r="F564" s="4">
        <v>-129</v>
      </c>
      <c r="I564" s="4" t="s">
        <v>1265</v>
      </c>
      <c r="J564" s="4" t="s">
        <v>1197</v>
      </c>
      <c r="K564" s="9">
        <v>21609</v>
      </c>
      <c r="L564" t="str">
        <f t="shared" si="8"/>
        <v>POLYGON ((-129 65, -129 66, -130.5 66, -130.5 65, -129 65))</v>
      </c>
    </row>
    <row r="565" spans="1:12" x14ac:dyDescent="0.3">
      <c r="A565" s="25">
        <v>5551191</v>
      </c>
      <c r="B565" s="20" t="s">
        <v>676</v>
      </c>
      <c r="C565" s="4">
        <v>66.5</v>
      </c>
      <c r="D565" s="4">
        <v>-130</v>
      </c>
      <c r="E565" s="4">
        <v>66.83</v>
      </c>
      <c r="F565" s="4">
        <v>-129.5</v>
      </c>
      <c r="H565" s="7" t="s">
        <v>677</v>
      </c>
      <c r="I565" s="4" t="s">
        <v>1265</v>
      </c>
      <c r="J565" s="4" t="s">
        <v>1197</v>
      </c>
      <c r="K565" s="9">
        <v>22005</v>
      </c>
      <c r="L565" t="str">
        <f t="shared" si="8"/>
        <v>POLYGON ((-129.5 66.5, -129.5 66.83, -130 66.83, -130 66.5, -129.5 66.5))</v>
      </c>
    </row>
    <row r="566" spans="1:12" x14ac:dyDescent="0.3">
      <c r="A566" s="25">
        <v>5551191</v>
      </c>
      <c r="B566" s="20" t="s">
        <v>678</v>
      </c>
      <c r="C566" s="4">
        <v>66</v>
      </c>
      <c r="D566" s="4">
        <v>-129</v>
      </c>
      <c r="E566" s="4">
        <v>66.17</v>
      </c>
      <c r="F566" s="4">
        <v>-128.15</v>
      </c>
      <c r="I566" s="4" t="s">
        <v>1265</v>
      </c>
      <c r="J566" s="4" t="s">
        <v>1197</v>
      </c>
      <c r="K566" s="9">
        <v>22005</v>
      </c>
      <c r="L566" t="str">
        <f t="shared" si="8"/>
        <v>POLYGON ((-128.15 66, -128.15 66.17, -129 66.17, -129 66, -128.15 66))</v>
      </c>
    </row>
    <row r="567" spans="1:12" x14ac:dyDescent="0.3">
      <c r="A567" s="25">
        <v>5551191</v>
      </c>
      <c r="B567" s="20" t="s">
        <v>678</v>
      </c>
      <c r="C567" s="4">
        <v>65.83</v>
      </c>
      <c r="D567" s="4">
        <v>-129</v>
      </c>
      <c r="E567" s="4">
        <v>66</v>
      </c>
      <c r="F567" s="4">
        <v>-128.5</v>
      </c>
      <c r="I567" s="4" t="s">
        <v>1265</v>
      </c>
      <c r="J567" s="4" t="s">
        <v>1197</v>
      </c>
      <c r="K567" s="9">
        <v>22005</v>
      </c>
      <c r="L567" t="str">
        <f t="shared" si="8"/>
        <v>POLYGON ((-128.5 65.83, -128.5 66, -129 66, -129 65.83, -128.5 65.83))</v>
      </c>
    </row>
    <row r="568" spans="1:12" x14ac:dyDescent="0.3">
      <c r="A568" s="25">
        <v>5551200</v>
      </c>
      <c r="B568" s="20" t="s">
        <v>675</v>
      </c>
      <c r="C568" s="4">
        <v>61</v>
      </c>
      <c r="D568" s="4">
        <v>-123.5</v>
      </c>
      <c r="E568" s="4">
        <v>63</v>
      </c>
      <c r="F568" s="4">
        <v>-114</v>
      </c>
      <c r="I568" s="4" t="s">
        <v>1266</v>
      </c>
      <c r="J568" s="4" t="s">
        <v>1197</v>
      </c>
      <c r="K568" s="9">
        <v>24357</v>
      </c>
      <c r="L568" t="str">
        <f t="shared" si="8"/>
        <v>POLYGON ((-114 61, -114 63, -123.5 63, -123.5 61, -114 61))</v>
      </c>
    </row>
    <row r="569" spans="1:12" x14ac:dyDescent="0.3">
      <c r="A569" s="25">
        <v>5551204</v>
      </c>
      <c r="B569" s="20" t="s">
        <v>674</v>
      </c>
      <c r="C569" s="4">
        <v>64.5</v>
      </c>
      <c r="D569" s="4">
        <v>-128</v>
      </c>
      <c r="E569" s="4">
        <v>66</v>
      </c>
      <c r="F569" s="4">
        <v>-124.75</v>
      </c>
      <c r="I569" s="4" t="s">
        <v>1267</v>
      </c>
      <c r="J569" s="4" t="s">
        <v>1197</v>
      </c>
      <c r="K569" s="9">
        <v>21976</v>
      </c>
      <c r="L569" t="str">
        <f t="shared" si="8"/>
        <v>POLYGON ((-124.75 64.5, -124.75 66, -128 66, -128 64.5, -124.75 64.5))</v>
      </c>
    </row>
    <row r="570" spans="1:12" x14ac:dyDescent="0.3">
      <c r="A570" s="25">
        <v>5551208</v>
      </c>
      <c r="B570" s="20" t="s">
        <v>673</v>
      </c>
      <c r="C570" s="4">
        <v>60.5</v>
      </c>
      <c r="D570" s="4">
        <v>-118.25</v>
      </c>
      <c r="E570" s="4">
        <v>60.83</v>
      </c>
      <c r="F570" s="4">
        <v>-117</v>
      </c>
      <c r="I570" s="4" t="s">
        <v>1267</v>
      </c>
      <c r="J570" s="4" t="s">
        <v>1197</v>
      </c>
      <c r="K570" s="9">
        <v>24565</v>
      </c>
      <c r="L570" t="str">
        <f t="shared" si="8"/>
        <v>POLYGON ((-117 60.5, -117 60.83, -118.25 60.83, -118.25 60.5, -117 60.5))</v>
      </c>
    </row>
    <row r="571" spans="1:12" x14ac:dyDescent="0.3">
      <c r="A571" s="25">
        <v>5551209</v>
      </c>
      <c r="B571" s="20" t="s">
        <v>672</v>
      </c>
      <c r="C571" s="4">
        <v>60.83</v>
      </c>
      <c r="D571" s="4">
        <v>-118.45</v>
      </c>
      <c r="E571" s="4">
        <v>61.33</v>
      </c>
      <c r="F571" s="4">
        <v>-117.25</v>
      </c>
      <c r="I571" s="4" t="s">
        <v>1267</v>
      </c>
      <c r="J571" s="4" t="s">
        <v>1197</v>
      </c>
      <c r="K571" s="9">
        <v>25631</v>
      </c>
      <c r="L571" t="str">
        <f t="shared" si="8"/>
        <v>POLYGON ((-117.25 60.83, -117.25 61.33, -118.45 61.33, -118.45 60.83, -117.25 60.83))</v>
      </c>
    </row>
    <row r="572" spans="1:12" x14ac:dyDescent="0.3">
      <c r="A572" s="25">
        <v>5551210</v>
      </c>
      <c r="B572" s="20" t="s">
        <v>672</v>
      </c>
      <c r="C572" s="4" t="s">
        <v>7</v>
      </c>
      <c r="D572" s="4" t="s">
        <v>7</v>
      </c>
      <c r="E572" s="4" t="s">
        <v>7</v>
      </c>
      <c r="F572" s="4" t="s">
        <v>7</v>
      </c>
      <c r="H572" s="4" t="s">
        <v>24</v>
      </c>
      <c r="I572" s="4" t="s">
        <v>1267</v>
      </c>
      <c r="J572" s="4" t="s">
        <v>1197</v>
      </c>
      <c r="K572" s="9">
        <v>25631</v>
      </c>
      <c r="L572" t="str">
        <f t="shared" si="8"/>
        <v>POLYGON ((n/a n/a, n/a n/a, n/a n/a, n/a n/a, n/a n/a))</v>
      </c>
    </row>
    <row r="573" spans="1:12" x14ac:dyDescent="0.3">
      <c r="A573" s="25">
        <v>5551218</v>
      </c>
      <c r="B573" s="20" t="s">
        <v>671</v>
      </c>
      <c r="C573" s="4">
        <v>65.5</v>
      </c>
      <c r="D573" s="4">
        <v>-134.5</v>
      </c>
      <c r="E573" s="4">
        <v>65.67</v>
      </c>
      <c r="F573" s="4">
        <v>-134.25</v>
      </c>
      <c r="H573" s="7" t="s">
        <v>1447</v>
      </c>
      <c r="I573" s="4" t="s">
        <v>1268</v>
      </c>
      <c r="J573" s="4" t="s">
        <v>1197</v>
      </c>
      <c r="K573" s="9">
        <v>21448</v>
      </c>
      <c r="L573" t="str">
        <f t="shared" si="8"/>
        <v>POLYGON ((-134.25 65.5, -134.25 65.67, -134.5 65.67, -134.5 65.5, -134.25 65.5))</v>
      </c>
    </row>
    <row r="574" spans="1:12" x14ac:dyDescent="0.3">
      <c r="A574" s="25">
        <v>5551219</v>
      </c>
      <c r="B574" s="20" t="s">
        <v>670</v>
      </c>
      <c r="C574" s="4">
        <v>65.5</v>
      </c>
      <c r="D574" s="4">
        <v>-134.5</v>
      </c>
      <c r="E574" s="4">
        <v>65.67</v>
      </c>
      <c r="F574" s="4">
        <v>-134.25</v>
      </c>
      <c r="H574" s="7" t="s">
        <v>1447</v>
      </c>
      <c r="I574" s="4" t="s">
        <v>1268</v>
      </c>
      <c r="J574" s="4" t="s">
        <v>1197</v>
      </c>
      <c r="K574" s="9">
        <v>21793</v>
      </c>
      <c r="L574" t="str">
        <f t="shared" si="8"/>
        <v>POLYGON ((-134.25 65.5, -134.25 65.67, -134.5 65.67, -134.5 65.5, -134.25 65.5))</v>
      </c>
    </row>
    <row r="575" spans="1:12" x14ac:dyDescent="0.3">
      <c r="A575" s="25">
        <v>5551221</v>
      </c>
      <c r="B575" s="20" t="s">
        <v>669</v>
      </c>
      <c r="C575" s="4">
        <v>63.833333333333336</v>
      </c>
      <c r="D575" s="4">
        <v>-121.75</v>
      </c>
      <c r="E575" s="4">
        <v>64</v>
      </c>
      <c r="F575" s="4">
        <v>-121.5</v>
      </c>
      <c r="H575" s="7" t="s">
        <v>1447</v>
      </c>
      <c r="I575" s="4" t="s">
        <v>1269</v>
      </c>
      <c r="J575" s="4" t="s">
        <v>1197</v>
      </c>
      <c r="K575" s="9">
        <v>25688</v>
      </c>
      <c r="L575" t="str">
        <f t="shared" si="8"/>
        <v>POLYGON ((-121.5 63.8333333333333, -121.5 64, -121.75 64, -121.75 63.8333333333333, -121.5 63.8333333333333))</v>
      </c>
    </row>
    <row r="576" spans="1:12" x14ac:dyDescent="0.3">
      <c r="A576" s="25">
        <v>5551222</v>
      </c>
      <c r="B576" s="20" t="s">
        <v>668</v>
      </c>
      <c r="C576" s="4">
        <v>63.833333333333336</v>
      </c>
      <c r="D576" s="4">
        <v>-121.75</v>
      </c>
      <c r="E576" s="4">
        <v>64</v>
      </c>
      <c r="F576" s="4">
        <v>-121.5</v>
      </c>
      <c r="H576" s="7" t="s">
        <v>1447</v>
      </c>
      <c r="I576" s="4" t="s">
        <v>1269</v>
      </c>
      <c r="J576" s="4" t="s">
        <v>1197</v>
      </c>
      <c r="K576" s="9">
        <v>25641</v>
      </c>
      <c r="L576" t="str">
        <f t="shared" si="8"/>
        <v>POLYGON ((-121.5 63.8333333333333, -121.5 64, -121.75 64, -121.75 63.8333333333333, -121.5 63.8333333333333))</v>
      </c>
    </row>
    <row r="577" spans="1:12" x14ac:dyDescent="0.3">
      <c r="A577" s="25">
        <v>5551225</v>
      </c>
      <c r="B577" s="20" t="s">
        <v>667</v>
      </c>
      <c r="C577" s="4">
        <v>60.33</v>
      </c>
      <c r="D577" s="4">
        <v>-124</v>
      </c>
      <c r="E577" s="4">
        <v>60.5</v>
      </c>
      <c r="F577" s="4">
        <v>-123.75</v>
      </c>
      <c r="H577" s="7" t="s">
        <v>1447</v>
      </c>
      <c r="I577" s="4" t="s">
        <v>1270</v>
      </c>
      <c r="J577" s="4" t="s">
        <v>1197</v>
      </c>
      <c r="K577" s="9">
        <v>20981</v>
      </c>
      <c r="L577" t="str">
        <f t="shared" si="8"/>
        <v>POLYGON ((-123.75 60.33, -123.75 60.5, -124 60.5, -124 60.33, -123.75 60.33))</v>
      </c>
    </row>
    <row r="578" spans="1:12" x14ac:dyDescent="0.3">
      <c r="A578" s="25">
        <v>5551226</v>
      </c>
      <c r="B578" s="20" t="s">
        <v>666</v>
      </c>
      <c r="C578" s="4">
        <v>67.5</v>
      </c>
      <c r="D578" s="4">
        <v>-123.5</v>
      </c>
      <c r="E578" s="4">
        <v>67.67</v>
      </c>
      <c r="F578" s="4">
        <v>-123.25</v>
      </c>
      <c r="I578" s="4" t="s">
        <v>1270</v>
      </c>
      <c r="J578" s="4" t="s">
        <v>1197</v>
      </c>
      <c r="K578" s="9">
        <v>21398</v>
      </c>
      <c r="L578" t="str">
        <f t="shared" ref="L578:L641" si="9">"POLYGON (("&amp;F578&amp;" "&amp;C578&amp;", "&amp;F578&amp;" "&amp;E578&amp;", "&amp;D578&amp;" "&amp;E578&amp;", "&amp;D578&amp;" "&amp;C578&amp;", "&amp;F578&amp;" "&amp;C578&amp;"))"</f>
        <v>POLYGON ((-123.25 67.5, -123.25 67.67, -123.5 67.67, -123.5 67.5, -123.25 67.5))</v>
      </c>
    </row>
    <row r="579" spans="1:12" x14ac:dyDescent="0.3">
      <c r="A579" s="25">
        <v>5551227</v>
      </c>
      <c r="B579" s="20" t="s">
        <v>665</v>
      </c>
      <c r="C579" s="4">
        <v>60</v>
      </c>
      <c r="D579" s="4">
        <v>-124.5</v>
      </c>
      <c r="E579" s="4">
        <v>62.5</v>
      </c>
      <c r="F579" s="4">
        <v>-121</v>
      </c>
      <c r="I579" s="4" t="s">
        <v>1270</v>
      </c>
      <c r="J579" s="4" t="s">
        <v>1197</v>
      </c>
      <c r="K579" s="9">
        <v>21410</v>
      </c>
      <c r="L579" t="str">
        <f t="shared" si="9"/>
        <v>POLYGON ((-121 60, -121 62.5, -124.5 62.5, -124.5 60, -121 60))</v>
      </c>
    </row>
    <row r="580" spans="1:12" x14ac:dyDescent="0.3">
      <c r="A580" s="25">
        <v>5551228</v>
      </c>
      <c r="B580" s="20" t="s">
        <v>664</v>
      </c>
      <c r="C580" s="4">
        <v>60</v>
      </c>
      <c r="D580" s="4">
        <v>-126</v>
      </c>
      <c r="E580" s="4">
        <v>63</v>
      </c>
      <c r="F580" s="4">
        <v>-121</v>
      </c>
      <c r="I580" s="4" t="s">
        <v>1270</v>
      </c>
      <c r="J580" s="4" t="s">
        <v>1197</v>
      </c>
      <c r="K580" s="9">
        <v>22128</v>
      </c>
      <c r="L580" t="str">
        <f t="shared" si="9"/>
        <v>POLYGON ((-121 60, -121 63, -126 63, -126 60, -121 60))</v>
      </c>
    </row>
    <row r="581" spans="1:12" x14ac:dyDescent="0.3">
      <c r="A581" s="25">
        <v>5551229</v>
      </c>
      <c r="B581" s="20" t="s">
        <v>663</v>
      </c>
      <c r="C581" s="4">
        <v>61</v>
      </c>
      <c r="D581" s="4">
        <v>-125.75</v>
      </c>
      <c r="E581" s="4">
        <v>61.416666666666664</v>
      </c>
      <c r="F581" s="4">
        <v>-125.5</v>
      </c>
      <c r="H581" s="7" t="s">
        <v>1447</v>
      </c>
      <c r="I581" s="4" t="s">
        <v>1270</v>
      </c>
      <c r="J581" s="4" t="s">
        <v>1197</v>
      </c>
      <c r="K581" s="9">
        <v>23985</v>
      </c>
      <c r="L581" t="str">
        <f t="shared" si="9"/>
        <v>POLYGON ((-125.5 61, -125.5 61.4166666666667, -125.75 61.4166666666667, -125.75 61, -125.5 61))</v>
      </c>
    </row>
    <row r="582" spans="1:12" x14ac:dyDescent="0.3">
      <c r="A582" s="25">
        <v>5551230</v>
      </c>
      <c r="B582" s="20" t="s">
        <v>662</v>
      </c>
      <c r="C582" s="4">
        <v>62.5</v>
      </c>
      <c r="D582" s="4">
        <v>-129.5</v>
      </c>
      <c r="E582" s="4">
        <v>65.5</v>
      </c>
      <c r="F582" s="4">
        <v>-123.5</v>
      </c>
      <c r="I582" s="4" t="s">
        <v>1270</v>
      </c>
      <c r="J582" s="4" t="s">
        <v>1197</v>
      </c>
      <c r="K582" s="9">
        <v>24332</v>
      </c>
      <c r="L582" t="str">
        <f t="shared" si="9"/>
        <v>POLYGON ((-123.5 62.5, -123.5 65.5, -129.5 65.5, -129.5 62.5, -123.5 62.5))</v>
      </c>
    </row>
    <row r="583" spans="1:12" x14ac:dyDescent="0.3">
      <c r="A583" s="25">
        <v>5551231</v>
      </c>
      <c r="B583" s="20" t="s">
        <v>661</v>
      </c>
      <c r="C583" s="4">
        <v>60</v>
      </c>
      <c r="D583" s="4">
        <v>-124</v>
      </c>
      <c r="E583" s="4">
        <v>62</v>
      </c>
      <c r="F583" s="4">
        <v>-120</v>
      </c>
      <c r="I583" s="4" t="s">
        <v>1270</v>
      </c>
      <c r="J583" s="4" t="s">
        <v>1197</v>
      </c>
      <c r="K583" s="9">
        <v>24318</v>
      </c>
      <c r="L583" t="str">
        <f t="shared" si="9"/>
        <v>POLYGON ((-120 60, -120 62, -124 62, -124 60, -120 60))</v>
      </c>
    </row>
    <row r="584" spans="1:12" x14ac:dyDescent="0.3">
      <c r="A584" s="25">
        <v>5551232</v>
      </c>
      <c r="B584" s="20" t="s">
        <v>660</v>
      </c>
      <c r="C584" s="4">
        <v>66.75</v>
      </c>
      <c r="D584" s="4">
        <v>-127</v>
      </c>
      <c r="E584" s="4">
        <v>68</v>
      </c>
      <c r="F584" s="4">
        <v>-124</v>
      </c>
      <c r="I584" s="4" t="s">
        <v>1270</v>
      </c>
      <c r="J584" s="4" t="s">
        <v>1197</v>
      </c>
      <c r="K584" s="9">
        <v>25323</v>
      </c>
      <c r="L584" t="str">
        <f t="shared" si="9"/>
        <v>POLYGON ((-124 66.75, -124 68, -127 68, -127 66.75, -124 66.75))</v>
      </c>
    </row>
    <row r="585" spans="1:12" x14ac:dyDescent="0.3">
      <c r="A585" s="25">
        <v>5551235</v>
      </c>
      <c r="B585" s="20" t="s">
        <v>659</v>
      </c>
      <c r="C585" s="4">
        <v>60</v>
      </c>
      <c r="D585" s="4">
        <v>-124.5</v>
      </c>
      <c r="E585" s="4">
        <v>61</v>
      </c>
      <c r="F585" s="4">
        <v>-121</v>
      </c>
      <c r="I585" s="4" t="s">
        <v>1270</v>
      </c>
      <c r="J585" s="4" t="s">
        <v>1197</v>
      </c>
      <c r="K585" s="9">
        <v>21123</v>
      </c>
      <c r="L585" t="str">
        <f t="shared" si="9"/>
        <v>POLYGON ((-121 60, -121 61, -124.5 61, -124.5 60, -121 60))</v>
      </c>
    </row>
    <row r="586" spans="1:12" x14ac:dyDescent="0.3">
      <c r="A586" s="25">
        <v>5551236</v>
      </c>
      <c r="B586" s="20" t="s">
        <v>655</v>
      </c>
      <c r="C586" s="4">
        <v>62</v>
      </c>
      <c r="D586" s="4">
        <v>-125</v>
      </c>
      <c r="E586" s="4">
        <v>63</v>
      </c>
      <c r="F586" s="4">
        <v>-123</v>
      </c>
      <c r="H586" s="7" t="s">
        <v>656</v>
      </c>
      <c r="I586" s="4" t="s">
        <v>1270</v>
      </c>
      <c r="J586" s="4" t="s">
        <v>1197</v>
      </c>
      <c r="K586" s="9">
        <v>23498</v>
      </c>
      <c r="L586" t="str">
        <f t="shared" si="9"/>
        <v>POLYGON ((-123 62, -123 63, -125 63, -125 62, -123 62))</v>
      </c>
    </row>
    <row r="587" spans="1:12" x14ac:dyDescent="0.3">
      <c r="A587" s="25">
        <v>5551236</v>
      </c>
      <c r="B587" s="20" t="s">
        <v>657</v>
      </c>
      <c r="C587" s="4">
        <v>60.25</v>
      </c>
      <c r="D587" s="4">
        <v>-126</v>
      </c>
      <c r="E587" s="4">
        <v>61.5</v>
      </c>
      <c r="F587" s="4">
        <v>-125</v>
      </c>
      <c r="H587" s="7" t="s">
        <v>658</v>
      </c>
      <c r="I587" s="4" t="s">
        <v>1270</v>
      </c>
      <c r="J587" s="4" t="s">
        <v>1197</v>
      </c>
      <c r="K587" s="9">
        <v>23498</v>
      </c>
      <c r="L587" t="str">
        <f t="shared" si="9"/>
        <v>POLYGON ((-125 60.25, -125 61.5, -126 61.5, -126 60.25, -125 60.25))</v>
      </c>
    </row>
    <row r="588" spans="1:12" x14ac:dyDescent="0.3">
      <c r="A588" s="25">
        <v>5551240</v>
      </c>
      <c r="B588" s="20" t="s">
        <v>654</v>
      </c>
      <c r="C588" s="4">
        <v>60</v>
      </c>
      <c r="D588" s="4">
        <v>-122.75</v>
      </c>
      <c r="E588" s="4">
        <v>60.33</v>
      </c>
      <c r="F588" s="4">
        <v>-121.5</v>
      </c>
      <c r="I588" s="4" t="s">
        <v>1270</v>
      </c>
      <c r="J588" s="4" t="s">
        <v>1197</v>
      </c>
      <c r="K588" s="9">
        <v>21640</v>
      </c>
      <c r="L588" t="str">
        <f t="shared" si="9"/>
        <v>POLYGON ((-121.5 60, -121.5 60.33, -122.75 60.33, -122.75 60, -121.5 60))</v>
      </c>
    </row>
    <row r="589" spans="1:12" x14ac:dyDescent="0.3">
      <c r="A589" s="25">
        <v>5551241</v>
      </c>
      <c r="B589" s="20" t="s">
        <v>653</v>
      </c>
      <c r="C589" s="4">
        <v>60.083333333333336</v>
      </c>
      <c r="D589" s="4">
        <v>-124.15</v>
      </c>
      <c r="E589" s="4">
        <v>60.166666666666664</v>
      </c>
      <c r="F589" s="4">
        <v>-124</v>
      </c>
      <c r="I589" s="4" t="s">
        <v>1270</v>
      </c>
      <c r="J589" s="4" t="s">
        <v>1197</v>
      </c>
      <c r="K589" s="9">
        <v>23094</v>
      </c>
      <c r="L589" t="str">
        <f t="shared" si="9"/>
        <v>POLYGON ((-124 60.0833333333333, -124 60.1666666666667, -124.15 60.1666666666667, -124.15 60.0833333333333, -124 60.0833333333333))</v>
      </c>
    </row>
    <row r="590" spans="1:12" x14ac:dyDescent="0.3">
      <c r="A590" s="25">
        <v>5551242</v>
      </c>
      <c r="B590" s="20" t="s">
        <v>652</v>
      </c>
      <c r="C590" s="4">
        <v>60.166666666666664</v>
      </c>
      <c r="D590" s="4">
        <v>-116.5</v>
      </c>
      <c r="E590" s="4">
        <v>60.33</v>
      </c>
      <c r="F590" s="4">
        <v>-116.25</v>
      </c>
      <c r="I590" s="4" t="s">
        <v>1270</v>
      </c>
      <c r="J590" s="4" t="s">
        <v>1197</v>
      </c>
      <c r="K590" s="9">
        <v>24930</v>
      </c>
      <c r="L590" t="str">
        <f t="shared" si="9"/>
        <v>POLYGON ((-116.25 60.1666666666667, -116.25 60.33, -116.5 60.33, -116.5 60.1666666666667, -116.25 60.1666666666667))</v>
      </c>
    </row>
    <row r="591" spans="1:12" x14ac:dyDescent="0.3">
      <c r="A591" s="25">
        <v>5551243</v>
      </c>
      <c r="B591" s="20" t="s">
        <v>639</v>
      </c>
      <c r="C591" s="4">
        <v>60</v>
      </c>
      <c r="D591" s="4">
        <v>-122.58333333333333</v>
      </c>
      <c r="E591" s="4">
        <v>60.166666666666664</v>
      </c>
      <c r="F591" s="4">
        <v>-121.08333333333333</v>
      </c>
      <c r="I591" s="4" t="s">
        <v>1270</v>
      </c>
      <c r="J591" s="4" t="s">
        <v>1197</v>
      </c>
      <c r="K591" s="9">
        <v>25277</v>
      </c>
      <c r="L591" t="str">
        <f t="shared" si="9"/>
        <v>POLYGON ((-121.083333333333 60, -121.083333333333 60.1666666666667, -122.583333333333 60.1666666666667, -122.583333333333 60, -121.083333333333 60))</v>
      </c>
    </row>
    <row r="592" spans="1:12" x14ac:dyDescent="0.3">
      <c r="A592" s="25">
        <v>5551244</v>
      </c>
      <c r="B592" s="20" t="s">
        <v>639</v>
      </c>
      <c r="C592" s="4">
        <v>60.166666666666664</v>
      </c>
      <c r="D592" s="4">
        <v>-124.25</v>
      </c>
      <c r="E592" s="4">
        <v>60.5</v>
      </c>
      <c r="F592" s="4">
        <v>-121</v>
      </c>
      <c r="I592" s="4" t="s">
        <v>1270</v>
      </c>
      <c r="J592" s="4" t="s">
        <v>1197</v>
      </c>
      <c r="K592" s="9">
        <v>25635</v>
      </c>
      <c r="L592" t="str">
        <f t="shared" si="9"/>
        <v>POLYGON ((-121 60.1666666666667, -121 60.5, -124.25 60.5, -124.25 60.1666666666667, -121 60.1666666666667))</v>
      </c>
    </row>
    <row r="593" spans="1:12" x14ac:dyDescent="0.3">
      <c r="A593" s="25">
        <v>5551245</v>
      </c>
      <c r="B593" s="20" t="s">
        <v>651</v>
      </c>
      <c r="C593" s="4">
        <v>60.5</v>
      </c>
      <c r="D593" s="4">
        <v>-122.66</v>
      </c>
      <c r="E593" s="4">
        <v>60.67</v>
      </c>
      <c r="F593" s="4">
        <v>-122.35</v>
      </c>
      <c r="I593" s="4" t="s">
        <v>1270</v>
      </c>
      <c r="J593" s="4" t="s">
        <v>1197</v>
      </c>
      <c r="K593" s="9">
        <v>27119</v>
      </c>
      <c r="L593" t="str">
        <f t="shared" si="9"/>
        <v>POLYGON ((-122.35 60.5, -122.35 60.67, -122.66 60.67, -122.66 60.5, -122.35 60.5))</v>
      </c>
    </row>
    <row r="594" spans="1:12" x14ac:dyDescent="0.3">
      <c r="A594" s="25">
        <v>5551248</v>
      </c>
      <c r="B594" s="20" t="s">
        <v>650</v>
      </c>
      <c r="C594" s="4">
        <v>64.466666666666669</v>
      </c>
      <c r="D594" s="4">
        <v>-125.81666666666666</v>
      </c>
      <c r="E594" s="4">
        <v>64.916666666666671</v>
      </c>
      <c r="F594" s="4">
        <v>-124.78333333333333</v>
      </c>
      <c r="I594" s="4" t="s">
        <v>1271</v>
      </c>
      <c r="J594" s="4" t="s">
        <v>1197</v>
      </c>
      <c r="K594" s="9">
        <v>21823</v>
      </c>
      <c r="L594" t="str">
        <f t="shared" si="9"/>
        <v>POLYGON ((-124.783333333333 64.4666666666667, -124.783333333333 64.9166666666667, -125.816666666667 64.9166666666667, -125.816666666667 64.4666666666667, -124.783333333333 64.4666666666667))</v>
      </c>
    </row>
    <row r="595" spans="1:12" x14ac:dyDescent="0.3">
      <c r="A595" s="25">
        <v>5551250</v>
      </c>
      <c r="B595" s="20" t="s">
        <v>649</v>
      </c>
      <c r="C595" s="4">
        <v>66</v>
      </c>
      <c r="D595" s="4">
        <v>-132.5</v>
      </c>
      <c r="E595" s="4">
        <v>66.5</v>
      </c>
      <c r="F595" s="4">
        <v>-132</v>
      </c>
      <c r="I595" s="4" t="s">
        <v>1272</v>
      </c>
      <c r="J595" s="4" t="s">
        <v>1197</v>
      </c>
      <c r="K595" s="9">
        <v>21123</v>
      </c>
      <c r="L595" t="str">
        <f t="shared" si="9"/>
        <v>POLYGON ((-132 66, -132 66.5, -132.5 66.5, -132.5 66, -132 66))</v>
      </c>
    </row>
    <row r="596" spans="1:12" x14ac:dyDescent="0.3">
      <c r="A596" s="25">
        <v>5551254</v>
      </c>
      <c r="B596" s="20" t="s">
        <v>648</v>
      </c>
      <c r="C596" s="4">
        <v>65.489999999999995</v>
      </c>
      <c r="D596" s="4">
        <v>-128.72999999999999</v>
      </c>
      <c r="E596" s="4">
        <v>65.62</v>
      </c>
      <c r="F596" s="4">
        <v>-128.44999999999999</v>
      </c>
      <c r="I596" s="4" t="s">
        <v>1273</v>
      </c>
      <c r="J596" s="4" t="s">
        <v>1197</v>
      </c>
      <c r="K596" s="9">
        <v>26758</v>
      </c>
      <c r="L596" t="str">
        <f t="shared" si="9"/>
        <v>POLYGON ((-128.45 65.49, -128.45 65.62, -128.73 65.62, -128.73 65.49, -128.45 65.49))</v>
      </c>
    </row>
    <row r="597" spans="1:12" x14ac:dyDescent="0.3">
      <c r="A597" s="25">
        <v>5551255</v>
      </c>
      <c r="B597" s="20" t="s">
        <v>647</v>
      </c>
      <c r="C597" s="4">
        <v>60</v>
      </c>
      <c r="D597" s="4">
        <v>-124</v>
      </c>
      <c r="E597" s="4">
        <v>61.33</v>
      </c>
      <c r="F597" s="4">
        <v>-115</v>
      </c>
      <c r="I597" s="4" t="s">
        <v>1274</v>
      </c>
      <c r="J597" s="4" t="s">
        <v>1197</v>
      </c>
      <c r="K597" s="9">
        <v>20089</v>
      </c>
      <c r="L597" t="str">
        <f t="shared" si="9"/>
        <v>POLYGON ((-115 60, -115 61.33, -124 61.33, -124 60, -115 60))</v>
      </c>
    </row>
    <row r="598" spans="1:12" x14ac:dyDescent="0.3">
      <c r="A598" s="25">
        <v>5551256</v>
      </c>
      <c r="B598" s="20" t="s">
        <v>646</v>
      </c>
      <c r="C598" s="4">
        <v>60.416666666666664</v>
      </c>
      <c r="D598" s="4">
        <v>-121.5</v>
      </c>
      <c r="E598" s="4">
        <v>61.33</v>
      </c>
      <c r="F598" s="4">
        <v>-116.75</v>
      </c>
      <c r="H598" s="7" t="s">
        <v>52</v>
      </c>
      <c r="I598" s="4" t="s">
        <v>1274</v>
      </c>
      <c r="J598" s="4" t="s">
        <v>1197</v>
      </c>
      <c r="K598" s="9">
        <v>20311</v>
      </c>
      <c r="L598" t="str">
        <f t="shared" si="9"/>
        <v>POLYGON ((-116.75 60.4166666666667, -116.75 61.33, -121.5 61.33, -121.5 60.4166666666667, -116.75 60.4166666666667))</v>
      </c>
    </row>
    <row r="599" spans="1:12" x14ac:dyDescent="0.3">
      <c r="A599" s="25">
        <v>5551257</v>
      </c>
      <c r="B599" s="20" t="s">
        <v>645</v>
      </c>
      <c r="C599" s="4" t="s">
        <v>7</v>
      </c>
      <c r="D599" s="4" t="s">
        <v>7</v>
      </c>
      <c r="E599" s="4" t="s">
        <v>7</v>
      </c>
      <c r="F599" s="4" t="s">
        <v>7</v>
      </c>
      <c r="H599" s="4" t="s">
        <v>372</v>
      </c>
      <c r="I599" s="4" t="s">
        <v>1274</v>
      </c>
      <c r="J599" s="4" t="s">
        <v>1197</v>
      </c>
      <c r="K599" s="9">
        <v>20168</v>
      </c>
      <c r="L599" t="str">
        <f t="shared" si="9"/>
        <v>POLYGON ((n/a n/a, n/a n/a, n/a n/a, n/a n/a, n/a n/a))</v>
      </c>
    </row>
    <row r="600" spans="1:12" x14ac:dyDescent="0.3">
      <c r="A600" s="25">
        <v>5551258</v>
      </c>
      <c r="B600" s="20" t="s">
        <v>644</v>
      </c>
      <c r="C600" s="4">
        <v>60.5</v>
      </c>
      <c r="D600" s="4">
        <v>-121.5</v>
      </c>
      <c r="E600" s="4">
        <v>61.33</v>
      </c>
      <c r="F600" s="4">
        <v>-117</v>
      </c>
      <c r="I600" s="4" t="s">
        <v>1274</v>
      </c>
      <c r="J600" s="4" t="s">
        <v>1197</v>
      </c>
      <c r="K600" s="9">
        <v>20891</v>
      </c>
      <c r="L600" t="str">
        <f t="shared" si="9"/>
        <v>POLYGON ((-117 60.5, -117 61.33, -121.5 61.33, -121.5 60.5, -117 60.5))</v>
      </c>
    </row>
    <row r="601" spans="1:12" x14ac:dyDescent="0.3">
      <c r="A601" s="25">
        <v>5551259</v>
      </c>
      <c r="B601" s="20" t="s">
        <v>643</v>
      </c>
      <c r="C601" s="4">
        <v>60.416666666666664</v>
      </c>
      <c r="D601" s="4">
        <v>-119.5</v>
      </c>
      <c r="E601" s="4">
        <v>61.33</v>
      </c>
      <c r="F601" s="4">
        <v>-117</v>
      </c>
      <c r="I601" s="4" t="s">
        <v>1274</v>
      </c>
      <c r="J601" s="4" t="s">
        <v>1197</v>
      </c>
      <c r="K601" s="9">
        <v>20332</v>
      </c>
      <c r="L601" t="str">
        <f t="shared" si="9"/>
        <v>POLYGON ((-117 60.4166666666667, -117 61.33, -119.5 61.33, -119.5 60.4166666666667, -117 60.4166666666667))</v>
      </c>
    </row>
    <row r="602" spans="1:12" x14ac:dyDescent="0.3">
      <c r="A602" s="25">
        <v>5551261</v>
      </c>
      <c r="B602" s="20" t="s">
        <v>642</v>
      </c>
      <c r="C602" s="4">
        <v>60.67</v>
      </c>
      <c r="D602" s="4">
        <v>-117.83333333333333</v>
      </c>
      <c r="E602" s="4">
        <v>60.83</v>
      </c>
      <c r="F602" s="4">
        <v>-117.16666666666667</v>
      </c>
      <c r="I602" s="4" t="s">
        <v>1274</v>
      </c>
      <c r="J602" s="4" t="s">
        <v>1197</v>
      </c>
      <c r="K602" s="9">
        <v>20241</v>
      </c>
      <c r="L602" t="str">
        <f t="shared" si="9"/>
        <v>POLYGON ((-117.166666666667 60.67, -117.166666666667 60.83, -117.833333333333 60.83, -117.833333333333 60.67, -117.166666666667 60.67))</v>
      </c>
    </row>
    <row r="603" spans="1:12" x14ac:dyDescent="0.3">
      <c r="A603" s="25">
        <v>5551262</v>
      </c>
      <c r="B603" s="20" t="s">
        <v>641</v>
      </c>
      <c r="C603" s="4">
        <v>60.85</v>
      </c>
      <c r="D603" s="4">
        <v>-118.91666666666667</v>
      </c>
      <c r="E603" s="4">
        <v>61.06666666666667</v>
      </c>
      <c r="F603" s="4">
        <v>-117.83333333333333</v>
      </c>
      <c r="I603" s="4" t="s">
        <v>1274</v>
      </c>
      <c r="J603" s="4" t="s">
        <v>1197</v>
      </c>
      <c r="K603" s="9">
        <v>20502</v>
      </c>
      <c r="L603" t="str">
        <f t="shared" si="9"/>
        <v>POLYGON ((-117.833333333333 60.85, -117.833333333333 61.0666666666667, -118.916666666667 61.0666666666667, -118.916666666667 60.85, -117.833333333333 60.85))</v>
      </c>
    </row>
    <row r="604" spans="1:12" x14ac:dyDescent="0.3">
      <c r="A604" s="25">
        <v>5551263</v>
      </c>
      <c r="B604" s="20" t="s">
        <v>640</v>
      </c>
      <c r="C604" s="4">
        <v>60.25</v>
      </c>
      <c r="D604" s="4">
        <v>-119</v>
      </c>
      <c r="E604" s="4">
        <v>61.33</v>
      </c>
      <c r="F604" s="4">
        <v>-116.5</v>
      </c>
      <c r="H604" s="7" t="s">
        <v>52</v>
      </c>
      <c r="I604" s="4" t="s">
        <v>1274</v>
      </c>
      <c r="J604" s="4" t="s">
        <v>1197</v>
      </c>
      <c r="K604" s="9">
        <v>20538</v>
      </c>
      <c r="L604" t="str">
        <f t="shared" si="9"/>
        <v>POLYGON ((-116.5 60.25, -116.5 61.33, -119 61.33, -119 60.25, -116.5 60.25))</v>
      </c>
    </row>
    <row r="605" spans="1:12" x14ac:dyDescent="0.3">
      <c r="A605" s="25">
        <v>5551264</v>
      </c>
      <c r="B605" s="20" t="s">
        <v>639</v>
      </c>
      <c r="C605" s="4">
        <v>60.5</v>
      </c>
      <c r="D605" s="4">
        <v>-121.15</v>
      </c>
      <c r="E605" s="4">
        <v>61.166666666666664</v>
      </c>
      <c r="F605" s="4">
        <v>-117</v>
      </c>
      <c r="H605" s="7" t="s">
        <v>1447</v>
      </c>
      <c r="I605" s="4" t="s">
        <v>1274</v>
      </c>
      <c r="J605" s="4" t="s">
        <v>1197</v>
      </c>
      <c r="K605" s="9">
        <v>20888</v>
      </c>
      <c r="L605" t="str">
        <f t="shared" si="9"/>
        <v>POLYGON ((-117 60.5, -117 61.1666666666667, -121.15 61.1666666666667, -121.15 60.5, -117 60.5))</v>
      </c>
    </row>
    <row r="606" spans="1:12" x14ac:dyDescent="0.3">
      <c r="A606" s="25">
        <v>5551265</v>
      </c>
      <c r="B606" s="20" t="s">
        <v>638</v>
      </c>
      <c r="C606" s="4">
        <v>60.583333333333336</v>
      </c>
      <c r="D606" s="4">
        <v>-118</v>
      </c>
      <c r="E606" s="4">
        <v>60.75</v>
      </c>
      <c r="F606" s="4">
        <v>-117.5</v>
      </c>
      <c r="H606" s="7" t="s">
        <v>52</v>
      </c>
      <c r="I606" s="4" t="s">
        <v>1274</v>
      </c>
      <c r="J606" s="4" t="s">
        <v>1197</v>
      </c>
      <c r="K606" s="9">
        <v>21255</v>
      </c>
      <c r="L606" t="str">
        <f t="shared" si="9"/>
        <v>POLYGON ((-117.5 60.5833333333333, -117.5 60.75, -118 60.75, -118 60.5833333333333, -117.5 60.5833333333333))</v>
      </c>
    </row>
    <row r="607" spans="1:12" x14ac:dyDescent="0.3">
      <c r="A607" s="25">
        <v>5551266</v>
      </c>
      <c r="B607" s="20" t="s">
        <v>638</v>
      </c>
      <c r="C607" s="4">
        <v>60.83</v>
      </c>
      <c r="D607" s="4">
        <v>-120.5</v>
      </c>
      <c r="E607" s="4">
        <v>61.133333333333333</v>
      </c>
      <c r="F607" s="4">
        <v>-118.75</v>
      </c>
      <c r="H607" s="7" t="s">
        <v>52</v>
      </c>
      <c r="I607" s="4" t="s">
        <v>1274</v>
      </c>
      <c r="J607" s="4" t="s">
        <v>1197</v>
      </c>
      <c r="K607" s="9">
        <v>22005</v>
      </c>
      <c r="L607" t="str">
        <f t="shared" si="9"/>
        <v>POLYGON ((-118.75 60.83, -118.75 61.1333333333333, -120.5 61.1333333333333, -120.5 60.83, -118.75 60.83))</v>
      </c>
    </row>
    <row r="608" spans="1:12" x14ac:dyDescent="0.3">
      <c r="A608" s="25">
        <v>5551267</v>
      </c>
      <c r="B608" s="20" t="s">
        <v>637</v>
      </c>
      <c r="C608" s="4">
        <v>60.33</v>
      </c>
      <c r="D608" s="4">
        <v>-122</v>
      </c>
      <c r="E608" s="4">
        <v>61.67</v>
      </c>
      <c r="F608" s="4">
        <v>-121</v>
      </c>
      <c r="H608" s="7" t="s">
        <v>52</v>
      </c>
      <c r="I608" s="4" t="s">
        <v>1274</v>
      </c>
      <c r="J608" s="4" t="s">
        <v>1197</v>
      </c>
      <c r="K608" s="9">
        <v>19755</v>
      </c>
      <c r="L608" t="str">
        <f t="shared" si="9"/>
        <v>POLYGON ((-121 60.33, -121 61.67, -122 61.67, -122 60.33, -121 60.33))</v>
      </c>
    </row>
    <row r="609" spans="1:12" x14ac:dyDescent="0.3">
      <c r="A609" s="25">
        <v>5551289</v>
      </c>
      <c r="B609" s="20" t="s">
        <v>636</v>
      </c>
      <c r="C609" s="4">
        <v>61.716666666666669</v>
      </c>
      <c r="D609" s="4">
        <v>-117.08333333333333</v>
      </c>
      <c r="E609" s="4">
        <v>62.416666666666664</v>
      </c>
      <c r="F609" s="4">
        <v>-116.33</v>
      </c>
      <c r="I609" s="4" t="s">
        <v>1275</v>
      </c>
      <c r="J609" s="4" t="s">
        <v>1197</v>
      </c>
      <c r="K609" s="9">
        <v>25187</v>
      </c>
      <c r="L609" t="str">
        <f t="shared" si="9"/>
        <v>POLYGON ((-116.33 61.7166666666667, -116.33 62.4166666666667, -117.083333333333 62.4166666666667, -117.083333333333 61.7166666666667, -116.33 61.7166666666667))</v>
      </c>
    </row>
    <row r="610" spans="1:12" x14ac:dyDescent="0.3">
      <c r="A610" s="25">
        <v>5551290</v>
      </c>
      <c r="B610" s="20" t="s">
        <v>635</v>
      </c>
      <c r="C610" s="4">
        <v>67.33</v>
      </c>
      <c r="D610" s="4">
        <v>-127.5</v>
      </c>
      <c r="E610" s="4">
        <v>67.5</v>
      </c>
      <c r="F610" s="4">
        <v>-126.45</v>
      </c>
      <c r="H610" s="7" t="s">
        <v>1447</v>
      </c>
      <c r="I610" s="4" t="s">
        <v>1276</v>
      </c>
      <c r="J610" s="4" t="s">
        <v>1197</v>
      </c>
      <c r="K610" s="9">
        <v>21428</v>
      </c>
      <c r="L610" t="str">
        <f t="shared" si="9"/>
        <v>POLYGON ((-126.45 67.33, -126.45 67.5, -127.5 67.5, -127.5 67.33, -126.45 67.33))</v>
      </c>
    </row>
    <row r="611" spans="1:12" x14ac:dyDescent="0.3">
      <c r="A611" s="25">
        <v>5551295</v>
      </c>
      <c r="B611" s="20" t="s">
        <v>634</v>
      </c>
      <c r="C611" s="4">
        <v>61</v>
      </c>
      <c r="D611" s="4">
        <v>-118</v>
      </c>
      <c r="E611" s="4">
        <v>61.5</v>
      </c>
      <c r="F611" s="4">
        <v>-117</v>
      </c>
      <c r="H611" s="7" t="s">
        <v>52</v>
      </c>
      <c r="I611" s="4" t="s">
        <v>1277</v>
      </c>
      <c r="J611" s="4" t="s">
        <v>1197</v>
      </c>
      <c r="K611" s="9">
        <v>22840</v>
      </c>
      <c r="L611" t="str">
        <f t="shared" si="9"/>
        <v>POLYGON ((-117 61, -117 61.5, -118 61.5, -118 61, -117 61))</v>
      </c>
    </row>
    <row r="612" spans="1:12" x14ac:dyDescent="0.3">
      <c r="A612" s="25">
        <v>5551296</v>
      </c>
      <c r="B612" s="20" t="s">
        <v>633</v>
      </c>
      <c r="C612" s="4">
        <v>61</v>
      </c>
      <c r="D612" s="4">
        <v>-118</v>
      </c>
      <c r="E612" s="4">
        <v>61.5</v>
      </c>
      <c r="F612" s="4">
        <v>-117</v>
      </c>
      <c r="H612" s="7" t="s">
        <v>52</v>
      </c>
      <c r="I612" s="4" t="s">
        <v>1277</v>
      </c>
      <c r="J612" s="4" t="s">
        <v>1197</v>
      </c>
      <c r="K612" s="9">
        <v>22840</v>
      </c>
      <c r="L612" t="str">
        <f t="shared" si="9"/>
        <v>POLYGON ((-117 61, -117 61.5, -118 61.5, -118 61, -117 61))</v>
      </c>
    </row>
    <row r="613" spans="1:12" x14ac:dyDescent="0.3">
      <c r="A613" s="25">
        <v>5551319</v>
      </c>
      <c r="B613" s="20" t="s">
        <v>632</v>
      </c>
      <c r="C613" s="4">
        <v>60.75</v>
      </c>
      <c r="D613" s="4">
        <v>-119</v>
      </c>
      <c r="E613" s="4">
        <v>62.5</v>
      </c>
      <c r="F613" s="4">
        <v>-115.5</v>
      </c>
      <c r="I613" s="4" t="s">
        <v>1279</v>
      </c>
      <c r="J613" s="4" t="s">
        <v>1197</v>
      </c>
      <c r="K613" s="9">
        <v>22180</v>
      </c>
      <c r="L613" t="str">
        <f t="shared" si="9"/>
        <v>POLYGON ((-115.5 60.75, -115.5 62.5, -119 62.5, -119 60.75, -115.5 60.75))</v>
      </c>
    </row>
    <row r="614" spans="1:12" x14ac:dyDescent="0.3">
      <c r="A614" s="25">
        <v>5551320</v>
      </c>
      <c r="B614" s="20" t="s">
        <v>631</v>
      </c>
      <c r="C614" s="4">
        <v>65</v>
      </c>
      <c r="D614" s="4">
        <v>-137</v>
      </c>
      <c r="E614" s="4">
        <v>68</v>
      </c>
      <c r="F614" s="4">
        <v>-126</v>
      </c>
      <c r="I614" s="4" t="s">
        <v>1279</v>
      </c>
      <c r="J614" s="4" t="s">
        <v>1197</v>
      </c>
      <c r="K614" s="9">
        <v>21078</v>
      </c>
      <c r="L614" t="str">
        <f t="shared" si="9"/>
        <v>POLYGON ((-126 65, -126 68, -137 68, -137 65, -126 65))</v>
      </c>
    </row>
    <row r="615" spans="1:12" x14ac:dyDescent="0.3">
      <c r="A615" s="25">
        <v>5551321</v>
      </c>
      <c r="B615" s="20" t="s">
        <v>630</v>
      </c>
      <c r="C615" s="4">
        <v>66</v>
      </c>
      <c r="D615" s="4">
        <v>-129</v>
      </c>
      <c r="E615" s="4">
        <v>66.5</v>
      </c>
      <c r="F615" s="4">
        <v>-127.5</v>
      </c>
      <c r="I615" s="4" t="s">
        <v>1279</v>
      </c>
      <c r="J615" s="4" t="s">
        <v>1197</v>
      </c>
      <c r="K615" s="9">
        <v>21818</v>
      </c>
      <c r="L615" t="str">
        <f t="shared" si="9"/>
        <v>POLYGON ((-127.5 66, -127.5 66.5, -129 66.5, -129 66, -127.5 66))</v>
      </c>
    </row>
    <row r="616" spans="1:12" x14ac:dyDescent="0.3">
      <c r="A616" s="25">
        <v>5551322</v>
      </c>
      <c r="B616" s="20" t="s">
        <v>629</v>
      </c>
      <c r="C616" s="4">
        <v>66.166666666666671</v>
      </c>
      <c r="D616" s="4">
        <v>-129</v>
      </c>
      <c r="E616" s="4">
        <v>66.583333333333329</v>
      </c>
      <c r="F616" s="4">
        <v>-127.25</v>
      </c>
      <c r="I616" s="4" t="s">
        <v>1279</v>
      </c>
      <c r="J616" s="4" t="s">
        <v>1197</v>
      </c>
      <c r="K616" s="9">
        <v>23254</v>
      </c>
      <c r="L616" t="str">
        <f t="shared" si="9"/>
        <v>POLYGON ((-127.25 66.1666666666667, -127.25 66.5833333333333, -129 66.5833333333333, -129 66.1666666666667, -127.25 66.1666666666667))</v>
      </c>
    </row>
    <row r="617" spans="1:12" x14ac:dyDescent="0.3">
      <c r="A617" s="25">
        <v>5551323</v>
      </c>
      <c r="B617" s="20" t="s">
        <v>628</v>
      </c>
      <c r="C617" s="4">
        <v>63.5</v>
      </c>
      <c r="D617" s="4">
        <v>-123.75</v>
      </c>
      <c r="E617" s="4">
        <v>63.67</v>
      </c>
      <c r="F617" s="4">
        <v>-123.5</v>
      </c>
      <c r="I617" s="4" t="s">
        <v>1280</v>
      </c>
      <c r="J617" s="4" t="s">
        <v>1197</v>
      </c>
      <c r="K617" s="9">
        <v>25197</v>
      </c>
      <c r="L617" t="str">
        <f t="shared" si="9"/>
        <v>POLYGON ((-123.5 63.5, -123.5 63.67, -123.75 63.67, -123.75 63.5, -123.5 63.5))</v>
      </c>
    </row>
    <row r="618" spans="1:12" x14ac:dyDescent="0.3">
      <c r="A618" s="25">
        <v>5551325</v>
      </c>
      <c r="B618" s="20" t="s">
        <v>627</v>
      </c>
      <c r="C618" s="4">
        <v>64</v>
      </c>
      <c r="D618" s="4">
        <v>-126.33</v>
      </c>
      <c r="E618" s="4">
        <v>64.67</v>
      </c>
      <c r="F618" s="4">
        <v>-124</v>
      </c>
      <c r="I618" s="4" t="s">
        <v>1280</v>
      </c>
      <c r="J618" s="4" t="s">
        <v>1197</v>
      </c>
      <c r="K618" s="9">
        <v>26685</v>
      </c>
      <c r="L618" t="str">
        <f t="shared" si="9"/>
        <v>POLYGON ((-124 64, -124 64.67, -126.33 64.67, -126.33 64, -124 64))</v>
      </c>
    </row>
    <row r="619" spans="1:12" x14ac:dyDescent="0.3">
      <c r="A619" s="25">
        <v>5551326</v>
      </c>
      <c r="B619" s="20" t="s">
        <v>626</v>
      </c>
      <c r="C619" s="4">
        <v>65.3</v>
      </c>
      <c r="D619" s="4">
        <v>-135.15</v>
      </c>
      <c r="E619" s="4">
        <v>66.166666666666671</v>
      </c>
      <c r="F619" s="4">
        <v>-134.15</v>
      </c>
      <c r="I619" s="4" t="s">
        <v>1280</v>
      </c>
      <c r="J619" s="4" t="s">
        <v>1197</v>
      </c>
      <c r="K619" s="9">
        <v>26875</v>
      </c>
      <c r="L619" t="str">
        <f t="shared" si="9"/>
        <v>POLYGON ((-134.15 65.3, -134.15 66.1666666666667, -135.15 66.1666666666667, -135.15 65.3, -134.15 65.3))</v>
      </c>
    </row>
    <row r="620" spans="1:12" x14ac:dyDescent="0.3">
      <c r="A620" s="25">
        <v>5551333</v>
      </c>
      <c r="B620" s="20" t="s">
        <v>625</v>
      </c>
      <c r="C620" s="4">
        <v>65.583333333333329</v>
      </c>
      <c r="D620" s="4">
        <v>-132.5</v>
      </c>
      <c r="E620" s="4">
        <v>66.83</v>
      </c>
      <c r="F620" s="4">
        <v>-128.5</v>
      </c>
      <c r="I620" s="4" t="s">
        <v>1281</v>
      </c>
      <c r="J620" s="4" t="s">
        <v>1197</v>
      </c>
      <c r="K620" s="9">
        <v>22159</v>
      </c>
      <c r="L620" t="str">
        <f t="shared" si="9"/>
        <v>POLYGON ((-128.5 65.5833333333333, -128.5 66.83, -132.5 66.83, -132.5 65.5833333333333, -128.5 65.5833333333333))</v>
      </c>
    </row>
    <row r="621" spans="1:12" x14ac:dyDescent="0.3">
      <c r="A621" s="25">
        <v>5551335</v>
      </c>
      <c r="B621" s="20" t="s">
        <v>624</v>
      </c>
      <c r="C621" s="4" t="s">
        <v>7</v>
      </c>
      <c r="D621" s="4" t="s">
        <v>7</v>
      </c>
      <c r="E621" s="4" t="s">
        <v>7</v>
      </c>
      <c r="F621" s="4" t="s">
        <v>7</v>
      </c>
      <c r="H621" s="4" t="s">
        <v>24</v>
      </c>
      <c r="I621" s="4" t="s">
        <v>1282</v>
      </c>
      <c r="J621" s="4" t="s">
        <v>1197</v>
      </c>
      <c r="K621" s="9">
        <v>19937</v>
      </c>
      <c r="L621" t="str">
        <f t="shared" si="9"/>
        <v>POLYGON ((n/a n/a, n/a n/a, n/a n/a, n/a n/a, n/a n/a))</v>
      </c>
    </row>
    <row r="622" spans="1:12" x14ac:dyDescent="0.3">
      <c r="A622" s="25">
        <v>5551336</v>
      </c>
      <c r="B622" s="20" t="s">
        <v>624</v>
      </c>
      <c r="C622" s="4" t="s">
        <v>7</v>
      </c>
      <c r="D622" s="4" t="s">
        <v>7</v>
      </c>
      <c r="E622" s="4" t="s">
        <v>7</v>
      </c>
      <c r="F622" s="4" t="s">
        <v>7</v>
      </c>
      <c r="H622" s="4" t="s">
        <v>24</v>
      </c>
      <c r="I622" s="4" t="s">
        <v>1282</v>
      </c>
      <c r="J622" s="4" t="s">
        <v>1197</v>
      </c>
      <c r="K622" s="9">
        <v>19937</v>
      </c>
      <c r="L622" t="str">
        <f t="shared" si="9"/>
        <v>POLYGON ((n/a n/a, n/a n/a, n/a n/a, n/a n/a, n/a n/a))</v>
      </c>
    </row>
    <row r="623" spans="1:12" x14ac:dyDescent="0.3">
      <c r="A623" s="25">
        <v>5551337</v>
      </c>
      <c r="B623" s="20" t="s">
        <v>623</v>
      </c>
      <c r="C623" s="4">
        <v>60.33</v>
      </c>
      <c r="D623" s="4">
        <v>-120</v>
      </c>
      <c r="E623" s="4">
        <v>61.166666666666664</v>
      </c>
      <c r="F623" s="4">
        <v>-117.67</v>
      </c>
      <c r="H623" s="7" t="s">
        <v>52</v>
      </c>
      <c r="I623" s="4" t="s">
        <v>1282</v>
      </c>
      <c r="J623" s="4" t="s">
        <v>1197</v>
      </c>
      <c r="K623" s="9">
        <v>19827</v>
      </c>
      <c r="L623" t="str">
        <f t="shared" si="9"/>
        <v>POLYGON ((-117.67 60.33, -117.67 61.1666666666667, -120 61.1666666666667, -120 60.33, -117.67 60.33))</v>
      </c>
    </row>
    <row r="624" spans="1:12" x14ac:dyDescent="0.3">
      <c r="A624" s="25">
        <v>5551345</v>
      </c>
      <c r="B624" s="20" t="s">
        <v>622</v>
      </c>
      <c r="C624" s="4">
        <v>65.67</v>
      </c>
      <c r="D624" s="4">
        <v>-128.75</v>
      </c>
      <c r="E624" s="4">
        <v>65.83</v>
      </c>
      <c r="F624" s="4">
        <v>-128.5</v>
      </c>
      <c r="H624" s="7" t="s">
        <v>1447</v>
      </c>
      <c r="I624" s="4" t="s">
        <v>1283</v>
      </c>
      <c r="J624" s="4" t="s">
        <v>1197</v>
      </c>
      <c r="K624" s="9">
        <v>21397</v>
      </c>
      <c r="L624" t="str">
        <f t="shared" si="9"/>
        <v>POLYGON ((-128.5 65.67, -128.5 65.83, -128.75 65.83, -128.75 65.67, -128.5 65.67))</v>
      </c>
    </row>
    <row r="625" spans="1:12" x14ac:dyDescent="0.3">
      <c r="A625" s="25">
        <v>5551346</v>
      </c>
      <c r="B625" s="20" t="s">
        <v>621</v>
      </c>
      <c r="C625" s="4">
        <v>66.5</v>
      </c>
      <c r="D625" s="4">
        <v>-129.75</v>
      </c>
      <c r="E625" s="4">
        <v>68</v>
      </c>
      <c r="F625" s="4">
        <v>-128</v>
      </c>
      <c r="I625" s="4" t="s">
        <v>1283</v>
      </c>
      <c r="J625" s="4" t="s">
        <v>1197</v>
      </c>
      <c r="K625" s="9">
        <v>21381</v>
      </c>
      <c r="L625" t="str">
        <f t="shared" si="9"/>
        <v>POLYGON ((-128 66.5, -128 68, -129.75 68, -129.75 66.5, -128 66.5))</v>
      </c>
    </row>
    <row r="626" spans="1:12" x14ac:dyDescent="0.3">
      <c r="A626" s="25">
        <v>5551347</v>
      </c>
      <c r="B626" s="20" t="s">
        <v>620</v>
      </c>
      <c r="C626" s="4">
        <v>66.67</v>
      </c>
      <c r="D626" s="4">
        <v>-125.45</v>
      </c>
      <c r="E626" s="4">
        <v>67</v>
      </c>
      <c r="F626" s="4">
        <v>-125</v>
      </c>
      <c r="I626" s="4" t="s">
        <v>1283</v>
      </c>
      <c r="J626" s="4" t="s">
        <v>1197</v>
      </c>
      <c r="K626" s="9">
        <v>24699</v>
      </c>
      <c r="L626" t="str">
        <f t="shared" si="9"/>
        <v>POLYGON ((-125 66.67, -125 67, -125.45 67, -125.45 66.67, -125 66.67))</v>
      </c>
    </row>
    <row r="627" spans="1:12" x14ac:dyDescent="0.3">
      <c r="A627" s="25">
        <v>5551348</v>
      </c>
      <c r="B627" s="20" t="s">
        <v>619</v>
      </c>
      <c r="C627" s="4">
        <v>66.5</v>
      </c>
      <c r="D627" s="4">
        <v>-126</v>
      </c>
      <c r="E627" s="4">
        <v>67</v>
      </c>
      <c r="F627" s="4">
        <v>-125</v>
      </c>
      <c r="I627" s="4" t="s">
        <v>1283</v>
      </c>
      <c r="J627" s="4" t="s">
        <v>1197</v>
      </c>
      <c r="K627" s="9">
        <v>25462</v>
      </c>
      <c r="L627" t="str">
        <f t="shared" si="9"/>
        <v>POLYGON ((-125 66.5, -125 67, -126 67, -126 66.5, -125 66.5))</v>
      </c>
    </row>
    <row r="628" spans="1:12" x14ac:dyDescent="0.3">
      <c r="A628" s="25">
        <v>5551349</v>
      </c>
      <c r="B628" s="20" t="s">
        <v>618</v>
      </c>
      <c r="C628" s="4">
        <v>66.966666666666669</v>
      </c>
      <c r="D628" s="4">
        <v>-129.44999999999999</v>
      </c>
      <c r="E628" s="4">
        <v>68</v>
      </c>
      <c r="F628" s="4">
        <v>-128</v>
      </c>
      <c r="I628" s="4" t="s">
        <v>1284</v>
      </c>
      <c r="J628" s="4" t="s">
        <v>1197</v>
      </c>
      <c r="K628" s="9">
        <v>21434</v>
      </c>
      <c r="L628" t="str">
        <f t="shared" si="9"/>
        <v>POLYGON ((-128 66.9666666666667, -128 68, -129.45 68, -129.45 66.9666666666667, -128 66.9666666666667))</v>
      </c>
    </row>
    <row r="629" spans="1:12" x14ac:dyDescent="0.3">
      <c r="A629" s="25">
        <v>5551350</v>
      </c>
      <c r="B629" s="20" t="s">
        <v>617</v>
      </c>
      <c r="C629" s="4">
        <v>60.83</v>
      </c>
      <c r="D629" s="4">
        <v>-120.15</v>
      </c>
      <c r="E629" s="4">
        <v>61.67</v>
      </c>
      <c r="F629" s="4">
        <v>-119.5</v>
      </c>
      <c r="I629" s="4" t="s">
        <v>1285</v>
      </c>
      <c r="J629" s="4" t="s">
        <v>1197</v>
      </c>
      <c r="K629" s="9">
        <v>19596</v>
      </c>
      <c r="L629" t="str">
        <f t="shared" si="9"/>
        <v>POLYGON ((-119.5 60.83, -119.5 61.67, -120.15 61.67, -120.15 60.83, -119.5 60.83))</v>
      </c>
    </row>
    <row r="630" spans="1:12" x14ac:dyDescent="0.3">
      <c r="A630" s="25">
        <v>5551358</v>
      </c>
      <c r="B630" s="20" t="s">
        <v>616</v>
      </c>
      <c r="C630" s="4" t="s">
        <v>7</v>
      </c>
      <c r="D630" s="4" t="s">
        <v>7</v>
      </c>
      <c r="E630" s="4" t="s">
        <v>7</v>
      </c>
      <c r="F630" s="4" t="s">
        <v>7</v>
      </c>
      <c r="H630" s="4" t="s">
        <v>24</v>
      </c>
      <c r="I630" s="4" t="s">
        <v>1286</v>
      </c>
      <c r="J630" s="4" t="s">
        <v>1197</v>
      </c>
      <c r="K630" s="9">
        <v>21063</v>
      </c>
      <c r="L630" t="str">
        <f t="shared" si="9"/>
        <v>POLYGON ((n/a n/a, n/a n/a, n/a n/a, n/a n/a, n/a n/a))</v>
      </c>
    </row>
    <row r="631" spans="1:12" x14ac:dyDescent="0.3">
      <c r="A631" s="25">
        <v>5551359</v>
      </c>
      <c r="B631" s="20" t="s">
        <v>615</v>
      </c>
      <c r="C631" s="4">
        <v>64.083333333333329</v>
      </c>
      <c r="D631" s="4">
        <v>-125.83</v>
      </c>
      <c r="E631" s="4">
        <v>65.25</v>
      </c>
      <c r="F631" s="4">
        <v>-124.25</v>
      </c>
      <c r="I631" s="4" t="s">
        <v>1287</v>
      </c>
      <c r="J631" s="4" t="s">
        <v>1197</v>
      </c>
      <c r="K631" s="9">
        <v>23621</v>
      </c>
      <c r="L631" t="str">
        <f t="shared" si="9"/>
        <v>POLYGON ((-124.25 64.0833333333333, -124.25 65.25, -125.83 65.25, -125.83 64.0833333333333, -124.25 64.0833333333333))</v>
      </c>
    </row>
    <row r="632" spans="1:12" x14ac:dyDescent="0.3">
      <c r="A632" s="25">
        <v>5551361</v>
      </c>
      <c r="B632" s="20" t="s">
        <v>614</v>
      </c>
      <c r="C632" s="4">
        <v>60.67</v>
      </c>
      <c r="D632" s="4">
        <v>-121.25</v>
      </c>
      <c r="E632" s="4">
        <v>61</v>
      </c>
      <c r="F632" s="4">
        <v>-121</v>
      </c>
      <c r="I632" s="4" t="s">
        <v>1287</v>
      </c>
      <c r="J632" s="4" t="s">
        <v>1197</v>
      </c>
      <c r="K632" s="9">
        <v>25621</v>
      </c>
      <c r="L632" t="str">
        <f t="shared" si="9"/>
        <v>POLYGON ((-121 60.67, -121 61, -121.25 61, -121.25 60.67, -121 60.67))</v>
      </c>
    </row>
    <row r="633" spans="1:12" x14ac:dyDescent="0.3">
      <c r="A633" s="25">
        <v>5551362</v>
      </c>
      <c r="B633" s="20" t="s">
        <v>613</v>
      </c>
      <c r="C633" s="4">
        <v>66.5</v>
      </c>
      <c r="D633" s="4">
        <v>-135.20833333333334</v>
      </c>
      <c r="E633" s="4">
        <v>67.25</v>
      </c>
      <c r="F633" s="4">
        <v>-134</v>
      </c>
      <c r="I633" s="4" t="s">
        <v>1287</v>
      </c>
      <c r="J633" s="4" t="s">
        <v>1197</v>
      </c>
      <c r="K633" s="9">
        <v>25696</v>
      </c>
      <c r="L633" t="str">
        <f t="shared" si="9"/>
        <v>POLYGON ((-134 66.5, -134 67.25, -135.208333333333 67.25, -135.208333333333 66.5, -134 66.5))</v>
      </c>
    </row>
    <row r="634" spans="1:12" x14ac:dyDescent="0.3">
      <c r="A634" s="25">
        <v>5551366</v>
      </c>
      <c r="B634" s="20" t="s">
        <v>433</v>
      </c>
      <c r="C634" s="4">
        <v>60.166666666666664</v>
      </c>
      <c r="D634" s="4">
        <v>-123</v>
      </c>
      <c r="E634" s="4">
        <v>61.33</v>
      </c>
      <c r="F634" s="4">
        <v>-116.75</v>
      </c>
      <c r="H634" s="7" t="s">
        <v>434</v>
      </c>
      <c r="I634" s="4" t="s">
        <v>1288</v>
      </c>
      <c r="J634" s="4" t="s">
        <v>1197</v>
      </c>
      <c r="K634" s="9">
        <v>19783</v>
      </c>
      <c r="L634" t="str">
        <f t="shared" si="9"/>
        <v>POLYGON ((-116.75 60.1666666666667, -116.75 61.33, -123 61.33, -123 60.1666666666667, -116.75 60.1666666666667))</v>
      </c>
    </row>
    <row r="635" spans="1:12" x14ac:dyDescent="0.3">
      <c r="A635" s="25">
        <v>5551367</v>
      </c>
      <c r="B635" s="20" t="s">
        <v>612</v>
      </c>
      <c r="C635" s="4">
        <v>67</v>
      </c>
      <c r="D635" s="4">
        <v>-134.75</v>
      </c>
      <c r="E635" s="4">
        <v>67.083333333333329</v>
      </c>
      <c r="F635" s="4">
        <v>-134.5</v>
      </c>
      <c r="H635" s="7" t="s">
        <v>1447</v>
      </c>
      <c r="I635" s="4" t="s">
        <v>1289</v>
      </c>
      <c r="J635" s="4" t="s">
        <v>1197</v>
      </c>
      <c r="K635" s="9">
        <v>21033</v>
      </c>
      <c r="L635" t="str">
        <f t="shared" si="9"/>
        <v>POLYGON ((-134.5 67, -134.5 67.0833333333333, -134.75 67.0833333333333, -134.75 67, -134.5 67))</v>
      </c>
    </row>
    <row r="636" spans="1:12" x14ac:dyDescent="0.3">
      <c r="A636" s="25">
        <v>5551369</v>
      </c>
      <c r="B636" s="20" t="s">
        <v>610</v>
      </c>
      <c r="C636" s="4">
        <v>65.67</v>
      </c>
      <c r="D636" s="4">
        <v>-129</v>
      </c>
      <c r="E636" s="4">
        <v>65.83</v>
      </c>
      <c r="F636" s="4">
        <v>-128.44999999999999</v>
      </c>
      <c r="I636" s="4" t="s">
        <v>1289</v>
      </c>
      <c r="J636" s="4" t="s">
        <v>1197</v>
      </c>
      <c r="K636" s="9">
        <v>21427</v>
      </c>
      <c r="L636" t="str">
        <f t="shared" si="9"/>
        <v>POLYGON ((-128.45 65.67, -128.45 65.83, -129 65.83, -129 65.67, -128.45 65.67))</v>
      </c>
    </row>
    <row r="637" spans="1:12" x14ac:dyDescent="0.3">
      <c r="A637" s="25">
        <v>5551370</v>
      </c>
      <c r="B637" s="20" t="s">
        <v>611</v>
      </c>
      <c r="C637" s="4">
        <v>67</v>
      </c>
      <c r="D637" s="4">
        <v>-134.75</v>
      </c>
      <c r="E637" s="4">
        <v>67.33</v>
      </c>
      <c r="F637" s="4">
        <v>-134.5</v>
      </c>
      <c r="I637" s="4" t="s">
        <v>1289</v>
      </c>
      <c r="J637" s="4" t="s">
        <v>1197</v>
      </c>
      <c r="K637" s="9">
        <v>21397</v>
      </c>
      <c r="L637" t="str">
        <f t="shared" si="9"/>
        <v>POLYGON ((-134.5 67, -134.5 67.33, -134.75 67.33, -134.75 67, -134.5 67))</v>
      </c>
    </row>
    <row r="638" spans="1:12" x14ac:dyDescent="0.3">
      <c r="A638" s="25">
        <v>5551373</v>
      </c>
      <c r="B638" s="20" t="s">
        <v>609</v>
      </c>
      <c r="C638" s="4">
        <v>60.11</v>
      </c>
      <c r="D638" s="4">
        <v>-124.21</v>
      </c>
      <c r="E638" s="4">
        <v>60.17</v>
      </c>
      <c r="F638" s="4">
        <v>-124.04</v>
      </c>
      <c r="I638" s="4" t="s">
        <v>1290</v>
      </c>
      <c r="J638" s="4" t="s">
        <v>1197</v>
      </c>
      <c r="K638" s="9">
        <v>28757</v>
      </c>
      <c r="L638" t="str">
        <f t="shared" si="9"/>
        <v>POLYGON ((-124.04 60.11, -124.04 60.17, -124.21 60.17, -124.21 60.11, -124.04 60.11))</v>
      </c>
    </row>
    <row r="639" spans="1:12" x14ac:dyDescent="0.3">
      <c r="A639" s="25">
        <v>5551379</v>
      </c>
      <c r="B639" s="20" t="s">
        <v>608</v>
      </c>
      <c r="C639" s="4">
        <v>61.166666666666664</v>
      </c>
      <c r="D639" s="4">
        <v>-117.67</v>
      </c>
      <c r="E639" s="4">
        <v>61.83</v>
      </c>
      <c r="F639" s="4">
        <v>-116</v>
      </c>
      <c r="I639" s="4" t="s">
        <v>1291</v>
      </c>
      <c r="J639" s="4" t="s">
        <v>1197</v>
      </c>
      <c r="K639" s="9">
        <v>18415</v>
      </c>
      <c r="L639" t="str">
        <f t="shared" si="9"/>
        <v>POLYGON ((-116 61.1666666666667, -116 61.83, -117.67 61.83, -117.67 61.1666666666667, -116 61.1666666666667))</v>
      </c>
    </row>
    <row r="640" spans="1:12" x14ac:dyDescent="0.3">
      <c r="A640" s="25">
        <v>5551380</v>
      </c>
      <c r="B640" s="20" t="s">
        <v>607</v>
      </c>
      <c r="C640" s="4" t="s">
        <v>7</v>
      </c>
      <c r="D640" s="4" t="s">
        <v>7</v>
      </c>
      <c r="E640" s="4" t="s">
        <v>7</v>
      </c>
      <c r="F640" s="4" t="s">
        <v>7</v>
      </c>
      <c r="H640" s="4" t="s">
        <v>372</v>
      </c>
      <c r="I640" s="4" t="s">
        <v>1291</v>
      </c>
      <c r="J640" s="4" t="s">
        <v>1197</v>
      </c>
      <c r="K640" s="9">
        <v>19207</v>
      </c>
      <c r="L640" t="str">
        <f t="shared" si="9"/>
        <v>POLYGON ((n/a n/a, n/a n/a, n/a n/a, n/a n/a, n/a n/a))</v>
      </c>
    </row>
    <row r="641" spans="1:12" x14ac:dyDescent="0.3">
      <c r="A641" s="25">
        <v>5551390</v>
      </c>
      <c r="B641" s="20" t="s">
        <v>606</v>
      </c>
      <c r="C641" s="4">
        <v>67</v>
      </c>
      <c r="D641" s="4">
        <v>-134.75</v>
      </c>
      <c r="E641" s="4">
        <v>67.33</v>
      </c>
      <c r="F641" s="4">
        <v>-134.5</v>
      </c>
      <c r="H641" s="7" t="s">
        <v>1447</v>
      </c>
      <c r="I641" s="4" t="s">
        <v>1292</v>
      </c>
      <c r="J641" s="4" t="s">
        <v>1197</v>
      </c>
      <c r="K641" s="9">
        <v>21033</v>
      </c>
      <c r="L641" t="str">
        <f t="shared" si="9"/>
        <v>POLYGON ((-134.5 67, -134.5 67.33, -134.75 67.33, -134.75 67, -134.5 67))</v>
      </c>
    </row>
    <row r="642" spans="1:12" x14ac:dyDescent="0.3">
      <c r="A642" s="25">
        <v>5551391</v>
      </c>
      <c r="B642" s="20" t="s">
        <v>560</v>
      </c>
      <c r="C642" s="4">
        <v>66.5</v>
      </c>
      <c r="D642" s="4">
        <v>-135.5</v>
      </c>
      <c r="E642" s="4">
        <v>67</v>
      </c>
      <c r="F642" s="4">
        <v>-135</v>
      </c>
      <c r="H642" s="7" t="s">
        <v>1447</v>
      </c>
      <c r="I642" s="4" t="s">
        <v>1293</v>
      </c>
      <c r="J642" s="4" t="s">
        <v>1197</v>
      </c>
      <c r="K642" s="9">
        <v>21083</v>
      </c>
      <c r="L642" t="str">
        <f t="shared" ref="L642:L705" si="10">"POLYGON (("&amp;F642&amp;" "&amp;C642&amp;", "&amp;F642&amp;" "&amp;E642&amp;", "&amp;D642&amp;" "&amp;E642&amp;", "&amp;D642&amp;" "&amp;C642&amp;", "&amp;F642&amp;" "&amp;C642&amp;"))"</f>
        <v>POLYGON ((-135 66.5, -135 67, -135.5 67, -135.5 66.5, -135 66.5))</v>
      </c>
    </row>
    <row r="643" spans="1:12" x14ac:dyDescent="0.3">
      <c r="A643" s="25">
        <v>5551392</v>
      </c>
      <c r="B643" s="20" t="s">
        <v>605</v>
      </c>
      <c r="C643" s="4">
        <v>65.5</v>
      </c>
      <c r="D643" s="4">
        <v>-133.875</v>
      </c>
      <c r="E643" s="4">
        <v>65.67</v>
      </c>
      <c r="F643" s="4">
        <v>-133.5</v>
      </c>
      <c r="H643" s="7" t="s">
        <v>1447</v>
      </c>
      <c r="I643" s="4" t="s">
        <v>1293</v>
      </c>
      <c r="J643" s="4" t="s">
        <v>1197</v>
      </c>
      <c r="K643" s="9">
        <v>21428</v>
      </c>
      <c r="L643" t="str">
        <f t="shared" si="10"/>
        <v>POLYGON ((-133.5 65.5, -133.5 65.67, -133.875 65.67, -133.875 65.5, -133.5 65.5))</v>
      </c>
    </row>
    <row r="644" spans="1:12" x14ac:dyDescent="0.3">
      <c r="A644" s="25">
        <v>5551393</v>
      </c>
      <c r="B644" s="20" t="s">
        <v>605</v>
      </c>
      <c r="C644" s="4">
        <v>65.5</v>
      </c>
      <c r="D644" s="4">
        <v>-133.875</v>
      </c>
      <c r="E644" s="4">
        <v>65.67</v>
      </c>
      <c r="F644" s="4">
        <v>-133.5</v>
      </c>
      <c r="H644" s="7" t="s">
        <v>1447</v>
      </c>
      <c r="I644" s="4" t="s">
        <v>1293</v>
      </c>
      <c r="J644" s="4" t="s">
        <v>1197</v>
      </c>
      <c r="K644" s="9">
        <v>21754</v>
      </c>
      <c r="L644" t="str">
        <f t="shared" si="10"/>
        <v>POLYGON ((-133.5 65.5, -133.5 65.67, -133.875 65.67, -133.875 65.5, -133.5 65.5))</v>
      </c>
    </row>
    <row r="645" spans="1:12" x14ac:dyDescent="0.3">
      <c r="A645" s="25">
        <v>5551396</v>
      </c>
      <c r="B645" s="20" t="s">
        <v>604</v>
      </c>
      <c r="C645" s="4">
        <v>59.5</v>
      </c>
      <c r="D645" s="4">
        <v>-118.5</v>
      </c>
      <c r="E645" s="4">
        <v>61.5</v>
      </c>
      <c r="F645" s="4">
        <v>-115</v>
      </c>
      <c r="H645" s="7" t="s">
        <v>52</v>
      </c>
      <c r="I645" s="4" t="s">
        <v>1294</v>
      </c>
      <c r="J645" s="4" t="s">
        <v>1197</v>
      </c>
      <c r="K645" s="9">
        <v>19617</v>
      </c>
      <c r="L645" t="str">
        <f t="shared" si="10"/>
        <v>POLYGON ((-115 59.5, -115 61.5, -118.5 61.5, -118.5 59.5, -115 59.5))</v>
      </c>
    </row>
    <row r="646" spans="1:12" x14ac:dyDescent="0.3">
      <c r="A646" s="25">
        <v>5551400</v>
      </c>
      <c r="B646" s="20" t="s">
        <v>602</v>
      </c>
      <c r="C646" s="4">
        <v>67.833333333333329</v>
      </c>
      <c r="D646" s="4">
        <v>-138.75</v>
      </c>
      <c r="E646" s="4">
        <v>68</v>
      </c>
      <c r="F646" s="4">
        <v>-138.5</v>
      </c>
      <c r="H646" s="7" t="s">
        <v>1447</v>
      </c>
      <c r="I646" s="4" t="s">
        <v>1295</v>
      </c>
      <c r="J646" s="4" t="s">
        <v>1197</v>
      </c>
      <c r="K646" s="9">
        <v>21033</v>
      </c>
      <c r="L646" t="str">
        <f t="shared" si="10"/>
        <v>POLYGON ((-138.5 67.8333333333333, -138.5 68, -138.75 68, -138.75 67.8333333333333, -138.5 67.8333333333333))</v>
      </c>
    </row>
    <row r="647" spans="1:12" x14ac:dyDescent="0.3">
      <c r="A647" s="25">
        <v>5551401</v>
      </c>
      <c r="B647" s="20" t="s">
        <v>603</v>
      </c>
      <c r="C647" s="4">
        <v>66</v>
      </c>
      <c r="D647" s="4">
        <v>-132.5</v>
      </c>
      <c r="E647" s="4">
        <v>66.5</v>
      </c>
      <c r="F647" s="4">
        <v>-132</v>
      </c>
      <c r="H647" s="7" t="s">
        <v>1447</v>
      </c>
      <c r="I647" s="4" t="s">
        <v>1296</v>
      </c>
      <c r="J647" s="4" t="s">
        <v>1197</v>
      </c>
      <c r="K647" s="9">
        <v>21033</v>
      </c>
      <c r="L647" t="str">
        <f t="shared" si="10"/>
        <v>POLYGON ((-132 66, -132 66.5, -132.5 66.5, -132.5 66, -132 66))</v>
      </c>
    </row>
    <row r="648" spans="1:12" x14ac:dyDescent="0.3">
      <c r="A648" s="25">
        <v>5551402</v>
      </c>
      <c r="B648" s="20" t="s">
        <v>600</v>
      </c>
      <c r="C648" s="4">
        <v>61</v>
      </c>
      <c r="D648" s="4">
        <v>-123.5</v>
      </c>
      <c r="E648" s="4">
        <v>61.166666666666664</v>
      </c>
      <c r="F648" s="4">
        <v>-123.25</v>
      </c>
      <c r="H648" s="7" t="s">
        <v>1447</v>
      </c>
      <c r="I648" s="4" t="s">
        <v>1297</v>
      </c>
      <c r="J648" s="4" t="s">
        <v>1197</v>
      </c>
      <c r="K648" s="9">
        <v>22115</v>
      </c>
      <c r="L648" t="str">
        <f t="shared" si="10"/>
        <v>POLYGON ((-123.25 61, -123.25 61.1666666666667, -123.5 61.1666666666667, -123.5 61, -123.25 61))</v>
      </c>
    </row>
    <row r="649" spans="1:12" x14ac:dyDescent="0.3">
      <c r="A649" s="25">
        <v>5551403</v>
      </c>
      <c r="B649" s="20" t="s">
        <v>599</v>
      </c>
      <c r="C649" s="4">
        <v>62</v>
      </c>
      <c r="D649" s="4">
        <v>-123.75</v>
      </c>
      <c r="E649" s="4">
        <v>62.166666666666664</v>
      </c>
      <c r="F649" s="4">
        <v>-123.5</v>
      </c>
      <c r="H649" s="7" t="s">
        <v>1447</v>
      </c>
      <c r="I649" s="4" t="s">
        <v>1297</v>
      </c>
      <c r="J649" s="4" t="s">
        <v>1197</v>
      </c>
      <c r="K649" s="9">
        <v>22183</v>
      </c>
      <c r="L649" t="str">
        <f t="shared" si="10"/>
        <v>POLYGON ((-123.5 62, -123.5 62.1666666666667, -123.75 62.1666666666667, -123.75 62, -123.5 62))</v>
      </c>
    </row>
    <row r="650" spans="1:12" x14ac:dyDescent="0.3">
      <c r="A650" s="25">
        <v>5551404</v>
      </c>
      <c r="B650" s="20" t="s">
        <v>598</v>
      </c>
      <c r="C650" s="4">
        <v>61.166666666666664</v>
      </c>
      <c r="D650" s="4">
        <v>-117.75</v>
      </c>
      <c r="E650" s="4">
        <v>61.5</v>
      </c>
      <c r="F650" s="4">
        <v>-117</v>
      </c>
      <c r="I650" s="4" t="s">
        <v>1297</v>
      </c>
      <c r="J650" s="4" t="s">
        <v>1197</v>
      </c>
      <c r="K650" s="9">
        <v>22188</v>
      </c>
      <c r="L650" t="str">
        <f t="shared" si="10"/>
        <v>POLYGON ((-117 61.1666666666667, -117 61.5, -117.75 61.5, -117.75 61.1666666666667, -117 61.1666666666667))</v>
      </c>
    </row>
    <row r="651" spans="1:12" x14ac:dyDescent="0.3">
      <c r="A651" s="25">
        <v>5551405</v>
      </c>
      <c r="B651" s="20" t="s">
        <v>601</v>
      </c>
      <c r="C651" s="4">
        <v>60</v>
      </c>
      <c r="D651" s="4">
        <v>-126</v>
      </c>
      <c r="E651" s="4">
        <v>63</v>
      </c>
      <c r="F651" s="4">
        <v>-121</v>
      </c>
      <c r="I651" s="4" t="s">
        <v>1297</v>
      </c>
      <c r="J651" s="4" t="s">
        <v>1197</v>
      </c>
      <c r="K651" s="9">
        <v>22493</v>
      </c>
      <c r="L651" t="str">
        <f t="shared" si="10"/>
        <v>POLYGON ((-121 60, -121 63, -126 63, -126 60, -121 60))</v>
      </c>
    </row>
    <row r="652" spans="1:12" x14ac:dyDescent="0.3">
      <c r="A652" s="25">
        <v>5551406</v>
      </c>
      <c r="B652" s="20" t="s">
        <v>596</v>
      </c>
      <c r="C652" s="4">
        <v>64</v>
      </c>
      <c r="D652" s="4">
        <v>-126</v>
      </c>
      <c r="E652" s="4">
        <v>64.33</v>
      </c>
      <c r="F652" s="4">
        <v>-124.75</v>
      </c>
      <c r="H652" s="7" t="s">
        <v>1447</v>
      </c>
      <c r="I652" s="4" t="s">
        <v>1297</v>
      </c>
      <c r="J652" s="4" t="s">
        <v>1197</v>
      </c>
      <c r="K652" s="9">
        <v>22180</v>
      </c>
      <c r="L652" t="str">
        <f t="shared" si="10"/>
        <v>POLYGON ((-124.75 64, -124.75 64.33, -126 64.33, -126 64, -124.75 64))</v>
      </c>
    </row>
    <row r="653" spans="1:12" x14ac:dyDescent="0.3">
      <c r="A653" s="25">
        <v>5551408</v>
      </c>
      <c r="B653" s="20" t="s">
        <v>595</v>
      </c>
      <c r="C653" s="4">
        <v>67</v>
      </c>
      <c r="D653" s="4">
        <v>-134.75</v>
      </c>
      <c r="E653" s="4">
        <v>67.33</v>
      </c>
      <c r="F653" s="4">
        <v>-134.5</v>
      </c>
      <c r="H653" s="7" t="s">
        <v>1447</v>
      </c>
      <c r="I653" s="4" t="s">
        <v>1298</v>
      </c>
      <c r="J653" s="4" t="s">
        <v>1197</v>
      </c>
      <c r="K653" s="9">
        <v>21064</v>
      </c>
      <c r="L653" t="str">
        <f t="shared" si="10"/>
        <v>POLYGON ((-134.5 67, -134.5 67.33, -134.75 67.33, -134.75 67, -134.5 67))</v>
      </c>
    </row>
    <row r="654" spans="1:12" x14ac:dyDescent="0.3">
      <c r="A654" s="25">
        <v>5551492</v>
      </c>
      <c r="B654" s="20" t="s">
        <v>597</v>
      </c>
      <c r="C654" s="4">
        <v>69</v>
      </c>
      <c r="D654" s="4">
        <v>-132</v>
      </c>
      <c r="E654" s="4">
        <v>70.75</v>
      </c>
      <c r="F654" s="4">
        <v>-127</v>
      </c>
      <c r="I654" s="4" t="s">
        <v>1299</v>
      </c>
      <c r="J654" s="4" t="s">
        <v>1197</v>
      </c>
      <c r="K654" s="9">
        <v>23974</v>
      </c>
      <c r="L654" t="str">
        <f t="shared" si="10"/>
        <v>POLYGON ((-127 69, -127 70.75, -132 70.75, -132 69, -127 69))</v>
      </c>
    </row>
    <row r="655" spans="1:12" x14ac:dyDescent="0.3">
      <c r="A655" s="25">
        <v>5551509</v>
      </c>
      <c r="B655" s="20" t="s">
        <v>594</v>
      </c>
      <c r="C655" s="4" t="s">
        <v>7</v>
      </c>
      <c r="D655" s="4" t="s">
        <v>7</v>
      </c>
      <c r="E655" s="4" t="s">
        <v>7</v>
      </c>
      <c r="F655" s="4" t="s">
        <v>7</v>
      </c>
      <c r="H655" s="4" t="s">
        <v>372</v>
      </c>
      <c r="I655" s="4" t="s">
        <v>1300</v>
      </c>
      <c r="J655" s="4" t="s">
        <v>1197</v>
      </c>
      <c r="K655" s="9">
        <v>19986</v>
      </c>
      <c r="L655" t="str">
        <f t="shared" si="10"/>
        <v>POLYGON ((n/a n/a, n/a n/a, n/a n/a, n/a n/a, n/a n/a))</v>
      </c>
    </row>
    <row r="656" spans="1:12" x14ac:dyDescent="0.3">
      <c r="A656" s="25">
        <v>5551510</v>
      </c>
      <c r="B656" s="20" t="s">
        <v>591</v>
      </c>
      <c r="C656" s="4" t="s">
        <v>7</v>
      </c>
      <c r="D656" s="4" t="s">
        <v>7</v>
      </c>
      <c r="E656" s="4" t="s">
        <v>7</v>
      </c>
      <c r="F656" s="4" t="s">
        <v>7</v>
      </c>
      <c r="H656" s="4" t="s">
        <v>372</v>
      </c>
      <c r="I656" s="4" t="s">
        <v>1301</v>
      </c>
      <c r="J656" s="4" t="s">
        <v>1197</v>
      </c>
      <c r="K656" s="9">
        <v>19664</v>
      </c>
      <c r="L656" t="str">
        <f t="shared" si="10"/>
        <v>POLYGON ((n/a n/a, n/a n/a, n/a n/a, n/a n/a, n/a n/a))</v>
      </c>
    </row>
    <row r="657" spans="1:12" x14ac:dyDescent="0.3">
      <c r="A657" s="25">
        <v>5551512</v>
      </c>
      <c r="B657" s="20" t="s">
        <v>592</v>
      </c>
      <c r="C657" s="4">
        <v>63.5</v>
      </c>
      <c r="D657" s="4">
        <v>-125.25</v>
      </c>
      <c r="E657" s="4">
        <v>64</v>
      </c>
      <c r="F657" s="4">
        <v>-124.25</v>
      </c>
      <c r="H657" s="7" t="s">
        <v>575</v>
      </c>
      <c r="I657" s="4" t="s">
        <v>1302</v>
      </c>
      <c r="J657" s="4" t="s">
        <v>1197</v>
      </c>
      <c r="K657" s="9">
        <v>24015</v>
      </c>
      <c r="L657" t="str">
        <f t="shared" si="10"/>
        <v>POLYGON ((-124.25 63.5, -124.25 64, -125.25 64, -125.25 63.5, -124.25 63.5))</v>
      </c>
    </row>
    <row r="658" spans="1:12" x14ac:dyDescent="0.3">
      <c r="A658" s="25">
        <v>5551512</v>
      </c>
      <c r="B658" s="20" t="s">
        <v>592</v>
      </c>
      <c r="C658" s="4">
        <v>66</v>
      </c>
      <c r="D658" s="4">
        <v>-134</v>
      </c>
      <c r="E658" s="4">
        <v>68.5</v>
      </c>
      <c r="F658" s="4">
        <v>-129</v>
      </c>
      <c r="H658" s="4" t="s">
        <v>593</v>
      </c>
      <c r="I658" s="4" t="s">
        <v>1302</v>
      </c>
      <c r="J658" s="4" t="s">
        <v>1197</v>
      </c>
      <c r="K658" s="9">
        <v>24015</v>
      </c>
      <c r="L658" t="str">
        <f t="shared" si="10"/>
        <v>POLYGON ((-129 66, -129 68.5, -134 68.5, -134 66, -129 66))</v>
      </c>
    </row>
    <row r="659" spans="1:12" x14ac:dyDescent="0.3">
      <c r="A659" s="25">
        <v>5551513</v>
      </c>
      <c r="B659" s="20" t="s">
        <v>587</v>
      </c>
      <c r="C659" s="4">
        <v>66.5</v>
      </c>
      <c r="D659" s="4">
        <v>-129.44999999999999</v>
      </c>
      <c r="E659" s="4">
        <v>66.83</v>
      </c>
      <c r="F659" s="4">
        <v>-127.5</v>
      </c>
      <c r="I659" s="4" t="s">
        <v>1303</v>
      </c>
      <c r="J659" s="4" t="s">
        <v>1197</v>
      </c>
      <c r="K659" s="9">
        <v>21398</v>
      </c>
      <c r="L659" t="str">
        <f t="shared" si="10"/>
        <v>POLYGON ((-127.5 66.5, -127.5 66.83, -129.45 66.83, -129.45 66.5, -127.5 66.5))</v>
      </c>
    </row>
    <row r="660" spans="1:12" x14ac:dyDescent="0.3">
      <c r="A660" s="25">
        <v>5551517</v>
      </c>
      <c r="B660" s="20" t="s">
        <v>588</v>
      </c>
      <c r="C660" s="4">
        <v>60.466666666666669</v>
      </c>
      <c r="D660" s="4">
        <v>-120</v>
      </c>
      <c r="E660" s="4">
        <v>61.17</v>
      </c>
      <c r="F660" s="4">
        <v>-117.67</v>
      </c>
      <c r="H660" s="7" t="s">
        <v>589</v>
      </c>
      <c r="I660" s="4" t="s">
        <v>1304</v>
      </c>
      <c r="J660" s="4" t="s">
        <v>1197</v>
      </c>
      <c r="K660" s="9">
        <v>19541</v>
      </c>
      <c r="L660" t="str">
        <f t="shared" si="10"/>
        <v>POLYGON ((-117.67 60.4666666666667, -117.67 61.17, -120 61.17, -120 60.4666666666667, -117.67 60.4666666666667))</v>
      </c>
    </row>
    <row r="661" spans="1:12" x14ac:dyDescent="0.3">
      <c r="A661" s="25">
        <v>5551517</v>
      </c>
      <c r="B661" s="20" t="s">
        <v>588</v>
      </c>
      <c r="C661" s="4">
        <v>60</v>
      </c>
      <c r="D661" s="4">
        <v>-123</v>
      </c>
      <c r="E661" s="4">
        <v>61.67</v>
      </c>
      <c r="F661" s="4">
        <v>-122</v>
      </c>
      <c r="H661" s="7" t="s">
        <v>590</v>
      </c>
      <c r="I661" s="4" t="s">
        <v>1304</v>
      </c>
      <c r="J661" s="4" t="s">
        <v>1197</v>
      </c>
      <c r="K661" s="9">
        <v>19541</v>
      </c>
      <c r="L661" t="str">
        <f t="shared" si="10"/>
        <v>POLYGON ((-122 60, -122 61.67, -123 61.67, -123 60, -122 60))</v>
      </c>
    </row>
    <row r="662" spans="1:12" x14ac:dyDescent="0.3">
      <c r="A662" s="25">
        <v>5551517</v>
      </c>
      <c r="B662" s="20" t="s">
        <v>588</v>
      </c>
      <c r="C662" s="4">
        <v>60</v>
      </c>
      <c r="D662" s="4">
        <v>-123.67</v>
      </c>
      <c r="E662" s="4">
        <v>61.67</v>
      </c>
      <c r="F662" s="4">
        <v>-123</v>
      </c>
      <c r="H662" s="7" t="s">
        <v>590</v>
      </c>
      <c r="I662" s="4" t="s">
        <v>1304</v>
      </c>
      <c r="J662" s="4" t="s">
        <v>1197</v>
      </c>
      <c r="K662" s="9">
        <v>19541</v>
      </c>
      <c r="L662" t="str">
        <f t="shared" si="10"/>
        <v>POLYGON ((-123 60, -123 61.67, -123.67 61.67, -123.67 60, -123 60))</v>
      </c>
    </row>
    <row r="663" spans="1:12" x14ac:dyDescent="0.3">
      <c r="A663" s="25">
        <v>5551523</v>
      </c>
      <c r="B663" s="20" t="s">
        <v>586</v>
      </c>
      <c r="C663" s="4">
        <v>67.5</v>
      </c>
      <c r="D663" s="4">
        <v>-135.75</v>
      </c>
      <c r="E663" s="4">
        <v>67.67</v>
      </c>
      <c r="F663" s="4">
        <v>-135.5</v>
      </c>
      <c r="H663" s="7" t="s">
        <v>1447</v>
      </c>
      <c r="I663" s="4" t="s">
        <v>1305</v>
      </c>
      <c r="J663" s="4" t="s">
        <v>1197</v>
      </c>
      <c r="K663" s="9">
        <v>21124</v>
      </c>
      <c r="L663" t="str">
        <f t="shared" si="10"/>
        <v>POLYGON ((-135.5 67.5, -135.5 67.67, -135.75 67.67, -135.75 67.5, -135.5 67.5))</v>
      </c>
    </row>
    <row r="664" spans="1:12" x14ac:dyDescent="0.3">
      <c r="A664" s="25">
        <v>5551527</v>
      </c>
      <c r="B664" s="20" t="s">
        <v>584</v>
      </c>
      <c r="C664" s="4" t="s">
        <v>7</v>
      </c>
      <c r="D664" s="4" t="s">
        <v>7</v>
      </c>
      <c r="E664" s="4" t="s">
        <v>7</v>
      </c>
      <c r="F664" s="4" t="s">
        <v>7</v>
      </c>
      <c r="H664" s="4" t="s">
        <v>24</v>
      </c>
      <c r="I664" s="4" t="s">
        <v>1306</v>
      </c>
      <c r="J664" s="4" t="s">
        <v>1197</v>
      </c>
      <c r="K664" s="9">
        <v>21562</v>
      </c>
      <c r="L664" t="str">
        <f t="shared" si="10"/>
        <v>POLYGON ((n/a n/a, n/a n/a, n/a n/a, n/a n/a, n/a n/a))</v>
      </c>
    </row>
    <row r="665" spans="1:12" x14ac:dyDescent="0.3">
      <c r="A665" s="25">
        <v>5551528</v>
      </c>
      <c r="B665" s="20" t="s">
        <v>585</v>
      </c>
      <c r="C665" s="4">
        <v>61.25</v>
      </c>
      <c r="D665" s="4">
        <v>-118.25</v>
      </c>
      <c r="E665" s="4">
        <v>62</v>
      </c>
      <c r="F665" s="4">
        <v>-115.83</v>
      </c>
      <c r="I665" s="4" t="s">
        <v>1306</v>
      </c>
      <c r="J665" s="4" t="s">
        <v>1197</v>
      </c>
      <c r="K665" s="9">
        <v>22180</v>
      </c>
      <c r="L665" t="str">
        <f t="shared" si="10"/>
        <v>POLYGON ((-115.83 61.25, -115.83 62, -118.25 62, -118.25 61.25, -115.83 61.25))</v>
      </c>
    </row>
    <row r="666" spans="1:12" x14ac:dyDescent="0.3">
      <c r="A666" s="25">
        <v>5551529</v>
      </c>
      <c r="B666" s="20" t="s">
        <v>582</v>
      </c>
      <c r="C666" s="4">
        <v>61.25</v>
      </c>
      <c r="D666" s="4">
        <v>-115.83333333333333</v>
      </c>
      <c r="E666" s="4">
        <v>61.33</v>
      </c>
      <c r="F666" s="4">
        <v>-115.25</v>
      </c>
      <c r="H666" s="7" t="s">
        <v>1447</v>
      </c>
      <c r="I666" s="4" t="s">
        <v>1306</v>
      </c>
      <c r="J666" s="4" t="s">
        <v>1197</v>
      </c>
      <c r="K666" s="9">
        <v>22554</v>
      </c>
      <c r="L666" t="str">
        <f t="shared" si="10"/>
        <v>POLYGON ((-115.25 61.25, -115.25 61.33, -115.833333333333 61.33, -115.833333333333 61.25, -115.25 61.25))</v>
      </c>
    </row>
    <row r="667" spans="1:12" x14ac:dyDescent="0.3">
      <c r="A667" s="25">
        <v>5551530</v>
      </c>
      <c r="B667" s="20" t="s">
        <v>583</v>
      </c>
      <c r="C667" s="4">
        <v>62</v>
      </c>
      <c r="D667" s="4">
        <v>-124.5</v>
      </c>
      <c r="E667" s="4">
        <v>63.25</v>
      </c>
      <c r="F667" s="4">
        <v>-123</v>
      </c>
      <c r="I667" s="4" t="s">
        <v>1306</v>
      </c>
      <c r="J667" s="4" t="s">
        <v>1197</v>
      </c>
      <c r="K667" s="9">
        <v>22493</v>
      </c>
      <c r="L667" t="str">
        <f t="shared" si="10"/>
        <v>POLYGON ((-123 62, -123 63.25, -124.5 63.25, -124.5 62, -123 62))</v>
      </c>
    </row>
    <row r="668" spans="1:12" x14ac:dyDescent="0.3">
      <c r="A668" s="25">
        <v>5551531</v>
      </c>
      <c r="B668" s="20" t="s">
        <v>579</v>
      </c>
      <c r="C668" s="4">
        <v>66.17</v>
      </c>
      <c r="D668" s="4">
        <v>-127.5</v>
      </c>
      <c r="E668" s="4">
        <v>66.5</v>
      </c>
      <c r="F668" s="4">
        <v>-127</v>
      </c>
      <c r="H668" s="7" t="s">
        <v>580</v>
      </c>
      <c r="I668" s="4" t="s">
        <v>1306</v>
      </c>
      <c r="J668" s="4" t="s">
        <v>1197</v>
      </c>
      <c r="K668" s="9">
        <v>25826</v>
      </c>
      <c r="L668" t="str">
        <f t="shared" si="10"/>
        <v>POLYGON ((-127 66.17, -127 66.5, -127.5 66.5, -127.5 66.17, -127 66.17))</v>
      </c>
    </row>
    <row r="669" spans="1:12" x14ac:dyDescent="0.3">
      <c r="A669" s="25">
        <v>5551531</v>
      </c>
      <c r="B669" s="20" t="s">
        <v>579</v>
      </c>
      <c r="C669" s="4">
        <v>66.83</v>
      </c>
      <c r="D669" s="4">
        <v>-135.75</v>
      </c>
      <c r="E669" s="4">
        <v>67</v>
      </c>
      <c r="F669" s="4">
        <v>-135.5</v>
      </c>
      <c r="H669" s="7" t="s">
        <v>1447</v>
      </c>
      <c r="I669" s="4" t="s">
        <v>1306</v>
      </c>
      <c r="J669" s="4" t="s">
        <v>1197</v>
      </c>
      <c r="K669" s="9">
        <v>25826</v>
      </c>
      <c r="L669" t="str">
        <f t="shared" si="10"/>
        <v>POLYGON ((-135.5 66.83, -135.5 67, -135.75 67, -135.75 66.83, -135.5 66.83))</v>
      </c>
    </row>
    <row r="670" spans="1:12" x14ac:dyDescent="0.3">
      <c r="A670" s="25">
        <v>5551531</v>
      </c>
      <c r="B670" s="20" t="s">
        <v>579</v>
      </c>
      <c r="C670" s="4">
        <v>66.67</v>
      </c>
      <c r="D670" s="4">
        <v>-127.75</v>
      </c>
      <c r="E670" s="4">
        <v>67.17</v>
      </c>
      <c r="F670" s="4">
        <v>-127</v>
      </c>
      <c r="H670" s="7" t="s">
        <v>581</v>
      </c>
      <c r="I670" s="4" t="s">
        <v>1306</v>
      </c>
      <c r="J670" s="4" t="s">
        <v>1197</v>
      </c>
      <c r="K670" s="9">
        <v>25826</v>
      </c>
      <c r="L670" t="str">
        <f t="shared" si="10"/>
        <v>POLYGON ((-127 66.67, -127 67.17, -127.75 67.17, -127.75 66.67, -127 66.67))</v>
      </c>
    </row>
    <row r="671" spans="1:12" x14ac:dyDescent="0.3">
      <c r="A671" s="25">
        <v>5551536</v>
      </c>
      <c r="B671" s="20" t="s">
        <v>578</v>
      </c>
      <c r="C671" s="4">
        <v>67.5</v>
      </c>
      <c r="D671" s="4">
        <v>-136</v>
      </c>
      <c r="E671" s="4">
        <v>67.67</v>
      </c>
      <c r="F671" s="4">
        <v>-135.15</v>
      </c>
      <c r="H671" s="7" t="s">
        <v>1447</v>
      </c>
      <c r="I671" s="4" t="s">
        <v>1307</v>
      </c>
      <c r="J671" s="4" t="s">
        <v>1197</v>
      </c>
      <c r="K671" s="9">
        <v>21064</v>
      </c>
      <c r="L671" t="str">
        <f t="shared" si="10"/>
        <v>POLYGON ((-135.15 67.5, -135.15 67.67, -136 67.67, -136 67.5, -135.15 67.5))</v>
      </c>
    </row>
    <row r="672" spans="1:12" x14ac:dyDescent="0.3">
      <c r="A672" s="25">
        <v>5551537</v>
      </c>
      <c r="B672" s="20" t="s">
        <v>576</v>
      </c>
      <c r="C672" s="4" t="s">
        <v>7</v>
      </c>
      <c r="D672" s="4" t="s">
        <v>7</v>
      </c>
      <c r="E672" s="4" t="s">
        <v>7</v>
      </c>
      <c r="F672" s="4" t="s">
        <v>7</v>
      </c>
      <c r="H672" s="4" t="s">
        <v>24</v>
      </c>
      <c r="I672" s="4" t="s">
        <v>1307</v>
      </c>
      <c r="J672" s="4" t="s">
        <v>1197</v>
      </c>
      <c r="K672" s="9">
        <v>25041</v>
      </c>
      <c r="L672" t="str">
        <f t="shared" si="10"/>
        <v>POLYGON ((n/a n/a, n/a n/a, n/a n/a, n/a n/a, n/a n/a))</v>
      </c>
    </row>
    <row r="673" spans="1:12" x14ac:dyDescent="0.3">
      <c r="A673" s="25">
        <v>5551541</v>
      </c>
      <c r="B673" s="20" t="s">
        <v>577</v>
      </c>
      <c r="C673" s="4">
        <v>60.5</v>
      </c>
      <c r="D673" s="4">
        <v>-122</v>
      </c>
      <c r="E673" s="4">
        <v>63.5</v>
      </c>
      <c r="F673" s="4">
        <v>-114</v>
      </c>
      <c r="I673" s="4" t="s">
        <v>1308</v>
      </c>
      <c r="J673" s="4" t="s">
        <v>1197</v>
      </c>
      <c r="K673" s="9">
        <v>24076</v>
      </c>
      <c r="L673" t="str">
        <f t="shared" si="10"/>
        <v>POLYGON ((-114 60.5, -114 63.5, -122 63.5, -122 60.5, -114 60.5))</v>
      </c>
    </row>
    <row r="674" spans="1:12" x14ac:dyDescent="0.3">
      <c r="A674" s="25">
        <v>5551543</v>
      </c>
      <c r="B674" s="20" t="s">
        <v>571</v>
      </c>
      <c r="C674" s="4">
        <v>65.75</v>
      </c>
      <c r="D674" s="4">
        <v>-136.75</v>
      </c>
      <c r="E674" s="4">
        <v>66.25</v>
      </c>
      <c r="F674" s="4">
        <v>-135.75</v>
      </c>
      <c r="H674" s="7" t="s">
        <v>573</v>
      </c>
      <c r="I674" s="4" t="s">
        <v>1308</v>
      </c>
      <c r="J674" s="4" t="s">
        <v>1197</v>
      </c>
      <c r="K674" s="9">
        <v>24837</v>
      </c>
      <c r="L674" t="str">
        <f t="shared" si="10"/>
        <v>POLYGON ((-135.75 65.75, -135.75 66.25, -136.75 66.25, -136.75 65.75, -135.75 65.75))</v>
      </c>
    </row>
    <row r="675" spans="1:12" x14ac:dyDescent="0.3">
      <c r="A675" s="25">
        <v>5551543</v>
      </c>
      <c r="B675" s="20" t="s">
        <v>571</v>
      </c>
      <c r="C675" s="4">
        <v>63.166666666666664</v>
      </c>
      <c r="D675" s="4">
        <v>-125.25</v>
      </c>
      <c r="E675" s="4">
        <v>63.67</v>
      </c>
      <c r="F675" s="4">
        <v>-124.5</v>
      </c>
      <c r="H675" s="7" t="s">
        <v>575</v>
      </c>
      <c r="I675" s="4" t="s">
        <v>1308</v>
      </c>
      <c r="J675" s="4" t="s">
        <v>1197</v>
      </c>
      <c r="K675" s="9">
        <v>24837</v>
      </c>
      <c r="L675" t="str">
        <f t="shared" si="10"/>
        <v>POLYGON ((-124.5 63.1666666666667, -124.5 63.67, -125.25 63.67, -125.25 63.1666666666667, -124.5 63.1666666666667))</v>
      </c>
    </row>
    <row r="676" spans="1:12" x14ac:dyDescent="0.3">
      <c r="A676" s="25">
        <v>5551543</v>
      </c>
      <c r="B676" s="20" t="s">
        <v>571</v>
      </c>
      <c r="C676" s="4">
        <v>68</v>
      </c>
      <c r="D676" s="4">
        <v>-137.75</v>
      </c>
      <c r="E676" s="4">
        <v>68.83</v>
      </c>
      <c r="F676" s="4">
        <v>-135.25</v>
      </c>
      <c r="H676" s="7" t="s">
        <v>572</v>
      </c>
      <c r="I676" s="4" t="s">
        <v>1308</v>
      </c>
      <c r="J676" s="4" t="s">
        <v>1197</v>
      </c>
      <c r="K676" s="9">
        <v>24837</v>
      </c>
      <c r="L676" t="str">
        <f t="shared" si="10"/>
        <v>POLYGON ((-135.25 68, -135.25 68.83, -137.75 68.83, -137.75 68, -135.25 68))</v>
      </c>
    </row>
    <row r="677" spans="1:12" x14ac:dyDescent="0.3">
      <c r="A677" s="25">
        <v>5551543</v>
      </c>
      <c r="B677" s="20" t="s">
        <v>571</v>
      </c>
      <c r="C677" s="4">
        <v>64.83</v>
      </c>
      <c r="D677" s="4">
        <v>-127</v>
      </c>
      <c r="E677" s="4">
        <v>65.33</v>
      </c>
      <c r="F677" s="4">
        <v>-125.5</v>
      </c>
      <c r="H677" s="7" t="s">
        <v>574</v>
      </c>
      <c r="I677" s="4" t="s">
        <v>1308</v>
      </c>
      <c r="J677" s="4" t="s">
        <v>1197</v>
      </c>
      <c r="K677" s="9">
        <v>24837</v>
      </c>
      <c r="L677" t="str">
        <f t="shared" si="10"/>
        <v>POLYGON ((-125.5 64.83, -125.5 65.33, -127 65.33, -127 64.83, -125.5 64.83))</v>
      </c>
    </row>
    <row r="678" spans="1:12" x14ac:dyDescent="0.3">
      <c r="A678" s="25">
        <v>5551543</v>
      </c>
      <c r="B678" s="20" t="s">
        <v>570</v>
      </c>
      <c r="C678" s="4">
        <v>65</v>
      </c>
      <c r="D678" s="4">
        <v>-128</v>
      </c>
      <c r="E678" s="4">
        <v>67.75</v>
      </c>
      <c r="F678" s="4">
        <v>-122</v>
      </c>
      <c r="I678" s="4" t="s">
        <v>1308</v>
      </c>
      <c r="J678" s="4" t="s">
        <v>1197</v>
      </c>
      <c r="K678" s="9">
        <v>24837</v>
      </c>
      <c r="L678" t="str">
        <f t="shared" si="10"/>
        <v>POLYGON ((-122 65, -122 67.75, -128 67.75, -128 65, -122 65))</v>
      </c>
    </row>
    <row r="679" spans="1:12" x14ac:dyDescent="0.3">
      <c r="A679" s="25">
        <v>5551546</v>
      </c>
      <c r="B679" s="20" t="s">
        <v>569</v>
      </c>
      <c r="C679" s="4">
        <v>60.5</v>
      </c>
      <c r="D679" s="4">
        <v>-122</v>
      </c>
      <c r="E679" s="4">
        <v>63.5</v>
      </c>
      <c r="F679" s="4">
        <v>-114</v>
      </c>
      <c r="I679" s="4" t="s">
        <v>1308</v>
      </c>
      <c r="J679" s="4" t="s">
        <v>1197</v>
      </c>
      <c r="K679" s="9">
        <v>24015</v>
      </c>
      <c r="L679" t="str">
        <f t="shared" si="10"/>
        <v>POLYGON ((-114 60.5, -114 63.5, -122 63.5, -122 60.5, -114 60.5))</v>
      </c>
    </row>
    <row r="680" spans="1:12" x14ac:dyDescent="0.3">
      <c r="A680" s="25">
        <v>5551547</v>
      </c>
      <c r="B680" s="20" t="s">
        <v>566</v>
      </c>
      <c r="C680" s="4" t="s">
        <v>7</v>
      </c>
      <c r="D680" s="4" t="s">
        <v>7</v>
      </c>
      <c r="E680" s="4" t="s">
        <v>7</v>
      </c>
      <c r="F680" s="4" t="s">
        <v>7</v>
      </c>
      <c r="H680" s="4" t="s">
        <v>24</v>
      </c>
      <c r="I680" s="4" t="s">
        <v>1308</v>
      </c>
      <c r="J680" s="4" t="s">
        <v>1197</v>
      </c>
      <c r="K680" s="9">
        <v>27164</v>
      </c>
      <c r="L680" t="str">
        <f t="shared" si="10"/>
        <v>POLYGON ((n/a n/a, n/a n/a, n/a n/a, n/a n/a, n/a n/a))</v>
      </c>
    </row>
    <row r="681" spans="1:12" x14ac:dyDescent="0.3">
      <c r="A681" s="25">
        <v>5551548</v>
      </c>
      <c r="B681" s="20" t="s">
        <v>568</v>
      </c>
      <c r="C681" s="4">
        <v>62</v>
      </c>
      <c r="D681" s="4">
        <v>-127</v>
      </c>
      <c r="E681" s="4">
        <v>65.5</v>
      </c>
      <c r="F681" s="4">
        <v>-120</v>
      </c>
      <c r="I681" s="4" t="s">
        <v>1308</v>
      </c>
      <c r="J681" s="4" t="s">
        <v>1197</v>
      </c>
      <c r="K681" s="9">
        <v>26664</v>
      </c>
      <c r="L681" t="str">
        <f t="shared" si="10"/>
        <v>POLYGON ((-120 62, -120 65.5, -127 65.5, -127 62, -120 62))</v>
      </c>
    </row>
    <row r="682" spans="1:12" x14ac:dyDescent="0.3">
      <c r="A682" s="25">
        <v>5551549</v>
      </c>
      <c r="B682" s="20" t="s">
        <v>1063</v>
      </c>
      <c r="C682" s="4">
        <v>60</v>
      </c>
      <c r="D682" s="4">
        <v>-120</v>
      </c>
      <c r="E682" s="4">
        <v>66</v>
      </c>
      <c r="F682" s="4">
        <v>-112</v>
      </c>
      <c r="H682" s="4"/>
      <c r="I682" s="4" t="s">
        <v>1308</v>
      </c>
      <c r="J682" s="4" t="s">
        <v>1197</v>
      </c>
      <c r="K682" s="9">
        <v>24716</v>
      </c>
      <c r="L682" t="str">
        <f t="shared" si="10"/>
        <v>POLYGON ((-112 60, -112 66, -120 66, -120 60, -112 60))</v>
      </c>
    </row>
    <row r="683" spans="1:12" x14ac:dyDescent="0.3">
      <c r="A683" s="25">
        <v>5551549</v>
      </c>
      <c r="B683" s="20" t="s">
        <v>1063</v>
      </c>
      <c r="C683" s="4">
        <v>64.75</v>
      </c>
      <c r="D683" s="4">
        <v>-132</v>
      </c>
      <c r="E683" s="4">
        <v>71</v>
      </c>
      <c r="F683" s="4">
        <v>-120</v>
      </c>
      <c r="I683" s="4" t="s">
        <v>1308</v>
      </c>
      <c r="J683" s="4" t="s">
        <v>1197</v>
      </c>
      <c r="K683" s="9">
        <v>24716</v>
      </c>
      <c r="L683" t="str">
        <f t="shared" si="10"/>
        <v>POLYGON ((-120 64.75, -120 71, -132 71, -132 64.75, -120 64.75))</v>
      </c>
    </row>
    <row r="684" spans="1:12" x14ac:dyDescent="0.3">
      <c r="A684" s="25">
        <v>5551550</v>
      </c>
      <c r="B684" s="20" t="s">
        <v>567</v>
      </c>
      <c r="C684" s="4">
        <v>65</v>
      </c>
      <c r="D684" s="4">
        <v>-141</v>
      </c>
      <c r="E684" s="4">
        <v>68</v>
      </c>
      <c r="F684" s="4">
        <v>-136</v>
      </c>
      <c r="I684" s="4" t="s">
        <v>1308</v>
      </c>
      <c r="J684" s="4" t="s">
        <v>1197</v>
      </c>
      <c r="K684" s="9">
        <v>25447</v>
      </c>
      <c r="L684" t="str">
        <f t="shared" si="10"/>
        <v>POLYGON ((-136 65, -136 68, -141 68, -141 65, -136 65))</v>
      </c>
    </row>
    <row r="685" spans="1:12" x14ac:dyDescent="0.3">
      <c r="A685" s="25">
        <v>5551551</v>
      </c>
      <c r="B685" s="20" t="s">
        <v>566</v>
      </c>
      <c r="C685" s="4">
        <v>60</v>
      </c>
      <c r="D685" s="4">
        <v>-141</v>
      </c>
      <c r="E685" s="4">
        <v>72</v>
      </c>
      <c r="F685" s="4">
        <v>-112</v>
      </c>
      <c r="I685" s="4" t="s">
        <v>1308</v>
      </c>
      <c r="J685" s="4" t="s">
        <v>1197</v>
      </c>
      <c r="K685" s="9">
        <v>27164</v>
      </c>
      <c r="L685" t="str">
        <f t="shared" si="10"/>
        <v>POLYGON ((-112 60, -112 72, -141 72, -141 60, -112 60))</v>
      </c>
    </row>
    <row r="686" spans="1:12" x14ac:dyDescent="0.3">
      <c r="A686" s="25">
        <v>5551557</v>
      </c>
      <c r="B686" s="20" t="s">
        <v>565</v>
      </c>
      <c r="C686" s="4">
        <v>67.33</v>
      </c>
      <c r="D686" s="4">
        <v>-139.5</v>
      </c>
      <c r="E686" s="4">
        <v>67.67</v>
      </c>
      <c r="F686" s="4">
        <v>-139.25</v>
      </c>
      <c r="H686" s="7" t="s">
        <v>1447</v>
      </c>
      <c r="I686" s="4" t="s">
        <v>1309</v>
      </c>
      <c r="J686" s="4" t="s">
        <v>1197</v>
      </c>
      <c r="K686" s="9">
        <v>21094</v>
      </c>
      <c r="L686" t="str">
        <f t="shared" si="10"/>
        <v>POLYGON ((-139.25 67.33, -139.25 67.67, -139.5 67.67, -139.5 67.33, -139.25 67.33))</v>
      </c>
    </row>
    <row r="687" spans="1:12" x14ac:dyDescent="0.3">
      <c r="A687" s="25">
        <v>5551558</v>
      </c>
      <c r="B687" s="20" t="s">
        <v>564</v>
      </c>
      <c r="C687" s="4">
        <v>60</v>
      </c>
      <c r="D687" s="4">
        <v>-123.5</v>
      </c>
      <c r="E687" s="4">
        <v>62.166666666666664</v>
      </c>
      <c r="F687" s="4">
        <v>-112</v>
      </c>
      <c r="I687" s="4" t="s">
        <v>1310</v>
      </c>
      <c r="J687" s="4" t="s">
        <v>1197</v>
      </c>
      <c r="K687" s="9">
        <v>22007</v>
      </c>
      <c r="L687" t="str">
        <f t="shared" si="10"/>
        <v>POLYGON ((-112 60, -112 62.1666666666667, -123.5 62.1666666666667, -123.5 60, -112 60))</v>
      </c>
    </row>
    <row r="688" spans="1:12" x14ac:dyDescent="0.3">
      <c r="A688" s="25">
        <v>5551572</v>
      </c>
      <c r="B688" s="20" t="s">
        <v>561</v>
      </c>
      <c r="C688" s="4">
        <v>63.25</v>
      </c>
      <c r="D688" s="4">
        <v>-137</v>
      </c>
      <c r="E688" s="4">
        <v>69</v>
      </c>
      <c r="F688" s="4">
        <v>-123.5</v>
      </c>
      <c r="I688" s="4" t="s">
        <v>1311</v>
      </c>
      <c r="J688" s="4" t="s">
        <v>1197</v>
      </c>
      <c r="K688" s="9">
        <v>23757</v>
      </c>
      <c r="L688" t="str">
        <f t="shared" si="10"/>
        <v>POLYGON ((-123.5 63.25, -123.5 69, -137 69, -137 63.25, -123.5 63.25))</v>
      </c>
    </row>
    <row r="689" spans="1:12" x14ac:dyDescent="0.3">
      <c r="A689" s="25">
        <v>5551580</v>
      </c>
      <c r="B689" s="20" t="s">
        <v>560</v>
      </c>
      <c r="C689" s="4">
        <v>65.5</v>
      </c>
      <c r="D689" s="4">
        <v>-134.25</v>
      </c>
      <c r="E689" s="4">
        <v>65.67</v>
      </c>
      <c r="F689" s="4">
        <v>-133.875</v>
      </c>
      <c r="H689" s="7" t="s">
        <v>1447</v>
      </c>
      <c r="I689" s="4" t="s">
        <v>1312</v>
      </c>
      <c r="J689" s="4" t="s">
        <v>1197</v>
      </c>
      <c r="K689" s="9">
        <v>21448</v>
      </c>
      <c r="L689" t="str">
        <f t="shared" si="10"/>
        <v>POLYGON ((-133.875 65.5, -133.875 65.67, -134.25 65.67, -134.25 65.5, -133.875 65.5))</v>
      </c>
    </row>
    <row r="690" spans="1:12" x14ac:dyDescent="0.3">
      <c r="A690" s="25">
        <v>5551827</v>
      </c>
      <c r="B690" s="20" t="s">
        <v>559</v>
      </c>
      <c r="C690" s="4">
        <v>65.5</v>
      </c>
      <c r="D690" s="4">
        <v>-128.5</v>
      </c>
      <c r="E690" s="4">
        <v>65.67</v>
      </c>
      <c r="F690" s="4">
        <v>-127.45</v>
      </c>
      <c r="H690" s="7" t="s">
        <v>50</v>
      </c>
      <c r="I690" s="4" t="s">
        <v>1313</v>
      </c>
      <c r="J690" s="4" t="s">
        <v>1197</v>
      </c>
      <c r="K690" s="9">
        <v>25695</v>
      </c>
      <c r="L690" t="str">
        <f t="shared" si="10"/>
        <v>POLYGON ((-127.45 65.5, -127.45 65.67, -128.5 65.67, -128.5 65.5, -127.45 65.5))</v>
      </c>
    </row>
    <row r="691" spans="1:12" x14ac:dyDescent="0.3">
      <c r="A691" s="25">
        <v>5551828</v>
      </c>
      <c r="B691" s="20" t="s">
        <v>558</v>
      </c>
      <c r="C691" s="4">
        <v>65.8</v>
      </c>
      <c r="D691" s="4">
        <v>-133.6</v>
      </c>
      <c r="E691" s="4">
        <v>66</v>
      </c>
      <c r="F691" s="4">
        <v>-132.80000000000001</v>
      </c>
      <c r="H691" s="7" t="s">
        <v>50</v>
      </c>
      <c r="I691" s="4" t="s">
        <v>1313</v>
      </c>
      <c r="J691" s="4" t="s">
        <v>1197</v>
      </c>
      <c r="K691" s="9">
        <v>25087</v>
      </c>
      <c r="L691" t="str">
        <f t="shared" si="10"/>
        <v>POLYGON ((-132.8 65.8, -132.8 66, -133.6 66, -133.6 65.8, -132.8 65.8))</v>
      </c>
    </row>
    <row r="692" spans="1:12" x14ac:dyDescent="0.3">
      <c r="A692" s="25">
        <v>5551829</v>
      </c>
      <c r="B692" s="20" t="s">
        <v>563</v>
      </c>
      <c r="C692" s="4">
        <v>60.916666666666664</v>
      </c>
      <c r="D692" s="4">
        <v>-116.75</v>
      </c>
      <c r="E692" s="4">
        <v>61.33</v>
      </c>
      <c r="F692" s="4">
        <v>-114.625</v>
      </c>
      <c r="I692" s="4" t="s">
        <v>1313</v>
      </c>
      <c r="J692" s="4" t="s">
        <v>1197</v>
      </c>
      <c r="K692" s="9">
        <v>24319</v>
      </c>
      <c r="L692" t="str">
        <f t="shared" si="10"/>
        <v>POLYGON ((-114.625 60.9166666666667, -114.625 61.33, -116.75 61.33, -116.75 60.9166666666667, -114.625 60.9166666666667))</v>
      </c>
    </row>
    <row r="693" spans="1:12" x14ac:dyDescent="0.3">
      <c r="A693" s="25">
        <v>5551831</v>
      </c>
      <c r="B693" s="20" t="s">
        <v>556</v>
      </c>
      <c r="C693" s="4" t="s">
        <v>7</v>
      </c>
      <c r="D693" s="4" t="s">
        <v>7</v>
      </c>
      <c r="E693" s="4" t="s">
        <v>7</v>
      </c>
      <c r="F693" s="4" t="s">
        <v>7</v>
      </c>
      <c r="H693" s="4" t="s">
        <v>24</v>
      </c>
      <c r="I693" s="4" t="s">
        <v>1314</v>
      </c>
      <c r="J693" s="4" t="s">
        <v>1197</v>
      </c>
      <c r="K693" s="9">
        <v>25338</v>
      </c>
      <c r="L693" t="str">
        <f t="shared" si="10"/>
        <v>POLYGON ((n/a n/a, n/a n/a, n/a n/a, n/a n/a, n/a n/a))</v>
      </c>
    </row>
    <row r="694" spans="1:12" x14ac:dyDescent="0.3">
      <c r="A694" s="25">
        <v>5551834</v>
      </c>
      <c r="B694" s="20" t="s">
        <v>562</v>
      </c>
      <c r="C694" s="4">
        <v>64.916666666666671</v>
      </c>
      <c r="D694" s="4">
        <v>-123.46666666666667</v>
      </c>
      <c r="E694" s="4">
        <v>65.67</v>
      </c>
      <c r="F694" s="4">
        <v>-120.38333333333334</v>
      </c>
      <c r="I694" s="4" t="s">
        <v>1314</v>
      </c>
      <c r="J694" s="4" t="s">
        <v>1197</v>
      </c>
      <c r="K694" s="9">
        <v>26147</v>
      </c>
      <c r="L694" t="str">
        <f t="shared" si="10"/>
        <v>POLYGON ((-120.383333333333 64.9166666666667, -120.383333333333 65.67, -123.466666666667 65.67, -123.466666666667 64.9166666666667, -120.383333333333 64.9166666666667))</v>
      </c>
    </row>
    <row r="695" spans="1:12" x14ac:dyDescent="0.3">
      <c r="A695" s="25">
        <v>5551835</v>
      </c>
      <c r="B695" s="20" t="s">
        <v>557</v>
      </c>
      <c r="C695" s="4">
        <v>64.67</v>
      </c>
      <c r="D695" s="4">
        <v>-124.75</v>
      </c>
      <c r="E695" s="4">
        <v>65.833333333333329</v>
      </c>
      <c r="F695" s="4">
        <v>-120.25</v>
      </c>
      <c r="I695" s="4" t="s">
        <v>1314</v>
      </c>
      <c r="J695" s="4" t="s">
        <v>1197</v>
      </c>
      <c r="K695" s="9">
        <v>26638</v>
      </c>
      <c r="L695" t="str">
        <f t="shared" si="10"/>
        <v>POLYGON ((-120.25 64.67, -120.25 65.8333333333333, -124.75 65.8333333333333, -124.75 64.67, -120.25 64.67))</v>
      </c>
    </row>
    <row r="696" spans="1:12" x14ac:dyDescent="0.3">
      <c r="A696" s="25">
        <v>5551838</v>
      </c>
      <c r="B696" s="20" t="s">
        <v>553</v>
      </c>
      <c r="C696" s="4">
        <v>60</v>
      </c>
      <c r="D696" s="4">
        <v>-124.25</v>
      </c>
      <c r="E696" s="4">
        <v>62</v>
      </c>
      <c r="F696" s="4">
        <v>-116.33</v>
      </c>
      <c r="I696" s="4" t="s">
        <v>1315</v>
      </c>
      <c r="J696" s="4" t="s">
        <v>1197</v>
      </c>
      <c r="K696" s="9">
        <v>19755</v>
      </c>
      <c r="L696" t="str">
        <f t="shared" si="10"/>
        <v>POLYGON ((-116.33 60, -116.33 62, -124.25 62, -124.25 60, -116.33 60))</v>
      </c>
    </row>
    <row r="697" spans="1:12" x14ac:dyDescent="0.3">
      <c r="A697" s="25">
        <v>5551842</v>
      </c>
      <c r="B697" s="20" t="s">
        <v>555</v>
      </c>
      <c r="C697" s="4">
        <v>58</v>
      </c>
      <c r="D697" s="4">
        <v>-126.5</v>
      </c>
      <c r="E697" s="4">
        <v>62</v>
      </c>
      <c r="F697" s="4">
        <v>-122</v>
      </c>
      <c r="H697" s="7" t="s">
        <v>52</v>
      </c>
      <c r="I697" s="4" t="s">
        <v>1316</v>
      </c>
      <c r="J697" s="4" t="s">
        <v>1197</v>
      </c>
      <c r="K697" s="9">
        <v>25081</v>
      </c>
      <c r="L697" t="str">
        <f t="shared" si="10"/>
        <v>POLYGON ((-122 58, -122 62, -126.5 62, -126.5 58, -122 58))</v>
      </c>
    </row>
    <row r="698" spans="1:12" x14ac:dyDescent="0.3">
      <c r="A698" s="25">
        <v>5551843</v>
      </c>
      <c r="B698" s="20" t="s">
        <v>554</v>
      </c>
      <c r="C698" s="4">
        <v>63.33</v>
      </c>
      <c r="D698" s="4">
        <v>-136.25</v>
      </c>
      <c r="E698" s="4">
        <v>69.25</v>
      </c>
      <c r="F698" s="4">
        <v>-125.5</v>
      </c>
      <c r="I698" s="4" t="s">
        <v>1316</v>
      </c>
      <c r="J698" s="4" t="s">
        <v>1197</v>
      </c>
      <c r="K698" s="9">
        <v>24672</v>
      </c>
      <c r="L698" t="str">
        <f t="shared" si="10"/>
        <v>POLYGON ((-125.5 63.33, -125.5 69.25, -136.25 69.25, -136.25 63.33, -125.5 63.33))</v>
      </c>
    </row>
    <row r="699" spans="1:12" x14ac:dyDescent="0.3">
      <c r="A699" s="25">
        <v>5551845</v>
      </c>
      <c r="B699" s="20" t="s">
        <v>550</v>
      </c>
      <c r="C699" s="4">
        <v>60.47</v>
      </c>
      <c r="D699" s="4">
        <v>-119.49</v>
      </c>
      <c r="E699" s="4">
        <v>61.26</v>
      </c>
      <c r="F699" s="4">
        <v>-117.28</v>
      </c>
      <c r="I699" s="4" t="s">
        <v>1316</v>
      </c>
      <c r="J699" s="4" t="s">
        <v>1197</v>
      </c>
      <c r="K699" s="9">
        <v>25291</v>
      </c>
      <c r="L699" t="str">
        <f t="shared" si="10"/>
        <v>POLYGON ((-117.28 60.47, -117.28 61.26, -119.49 61.26, -119.49 60.47, -117.28 60.47))</v>
      </c>
    </row>
    <row r="700" spans="1:12" x14ac:dyDescent="0.3">
      <c r="A700" s="25">
        <v>5551846</v>
      </c>
      <c r="B700" s="20" t="s">
        <v>550</v>
      </c>
      <c r="C700" s="4" t="s">
        <v>7</v>
      </c>
      <c r="D700" s="4" t="s">
        <v>7</v>
      </c>
      <c r="E700" s="4" t="s">
        <v>7</v>
      </c>
      <c r="F700" s="4" t="s">
        <v>7</v>
      </c>
      <c r="H700" s="4" t="s">
        <v>24</v>
      </c>
      <c r="I700" s="4" t="s">
        <v>1316</v>
      </c>
      <c r="J700" s="4" t="s">
        <v>1197</v>
      </c>
      <c r="K700" s="9">
        <v>25291</v>
      </c>
      <c r="L700" t="str">
        <f t="shared" si="10"/>
        <v>POLYGON ((n/a n/a, n/a n/a, n/a n/a, n/a n/a, n/a n/a))</v>
      </c>
    </row>
    <row r="701" spans="1:12" x14ac:dyDescent="0.3">
      <c r="A701" s="25">
        <v>5551847</v>
      </c>
      <c r="B701" s="20" t="s">
        <v>549</v>
      </c>
      <c r="C701" s="4">
        <v>62.3</v>
      </c>
      <c r="D701" s="4">
        <v>-122</v>
      </c>
      <c r="E701" s="4">
        <v>62.67</v>
      </c>
      <c r="F701" s="4">
        <v>-121.5</v>
      </c>
      <c r="I701" s="4" t="s">
        <v>1316</v>
      </c>
      <c r="J701" s="4" t="s">
        <v>1197</v>
      </c>
      <c r="K701" s="9">
        <v>26015</v>
      </c>
      <c r="L701" t="str">
        <f t="shared" si="10"/>
        <v>POLYGON ((-121.5 62.3, -121.5 62.67, -122 62.67, -122 62.3, -121.5 62.3))</v>
      </c>
    </row>
    <row r="702" spans="1:12" x14ac:dyDescent="0.3">
      <c r="A702" s="25">
        <v>5551848</v>
      </c>
      <c r="B702" s="20" t="s">
        <v>552</v>
      </c>
      <c r="C702" s="4">
        <v>60.55</v>
      </c>
      <c r="D702" s="4">
        <v>-124.65</v>
      </c>
      <c r="E702" s="4">
        <v>60.66</v>
      </c>
      <c r="F702" s="4">
        <v>-124.43</v>
      </c>
      <c r="I702" s="4" t="s">
        <v>1316</v>
      </c>
      <c r="J702" s="4" t="s">
        <v>1197</v>
      </c>
      <c r="K702" s="9">
        <v>26937</v>
      </c>
      <c r="L702" t="str">
        <f t="shared" si="10"/>
        <v>POLYGON ((-124.43 60.55, -124.43 60.66, -124.65 60.66, -124.65 60.55, -124.43 60.55))</v>
      </c>
    </row>
    <row r="703" spans="1:12" x14ac:dyDescent="0.3">
      <c r="A703" s="25">
        <v>5551851</v>
      </c>
      <c r="B703" s="20" t="s">
        <v>547</v>
      </c>
      <c r="C703" s="4" t="s">
        <v>7</v>
      </c>
      <c r="D703" s="4" t="s">
        <v>7</v>
      </c>
      <c r="E703" s="4" t="s">
        <v>7</v>
      </c>
      <c r="F703" s="4" t="s">
        <v>7</v>
      </c>
      <c r="H703" s="4" t="s">
        <v>24</v>
      </c>
      <c r="I703" s="4" t="s">
        <v>1316</v>
      </c>
      <c r="J703" s="4" t="s">
        <v>1197</v>
      </c>
      <c r="K703" s="9">
        <v>26937</v>
      </c>
      <c r="L703" t="str">
        <f t="shared" si="10"/>
        <v>POLYGON ((n/a n/a, n/a n/a, n/a n/a, n/a n/a, n/a n/a))</v>
      </c>
    </row>
    <row r="704" spans="1:12" x14ac:dyDescent="0.3">
      <c r="A704" s="25">
        <v>5551853</v>
      </c>
      <c r="B704" s="20" t="s">
        <v>546</v>
      </c>
      <c r="C704" s="4" t="s">
        <v>7</v>
      </c>
      <c r="D704" s="4" t="s">
        <v>7</v>
      </c>
      <c r="E704" s="4" t="s">
        <v>7</v>
      </c>
      <c r="F704" s="4" t="s">
        <v>7</v>
      </c>
      <c r="H704" s="4" t="s">
        <v>24</v>
      </c>
      <c r="I704" s="4" t="s">
        <v>1317</v>
      </c>
      <c r="J704" s="4" t="s">
        <v>1197</v>
      </c>
      <c r="K704" s="9">
        <v>24699</v>
      </c>
      <c r="L704" t="str">
        <f t="shared" si="10"/>
        <v>POLYGON ((n/a n/a, n/a n/a, n/a n/a, n/a n/a, n/a n/a))</v>
      </c>
    </row>
    <row r="705" spans="1:12" x14ac:dyDescent="0.3">
      <c r="A705" s="25">
        <v>5551854</v>
      </c>
      <c r="B705" s="20" t="s">
        <v>551</v>
      </c>
      <c r="C705" s="4">
        <v>67.75</v>
      </c>
      <c r="D705" s="4">
        <v>-127.75</v>
      </c>
      <c r="E705" s="4">
        <v>68</v>
      </c>
      <c r="F705" s="4">
        <v>-127.25</v>
      </c>
      <c r="H705" s="7" t="s">
        <v>1447</v>
      </c>
      <c r="I705" s="4" t="s">
        <v>1317</v>
      </c>
      <c r="J705" s="4" t="s">
        <v>1197</v>
      </c>
      <c r="K705" s="9">
        <v>25065</v>
      </c>
      <c r="L705" t="str">
        <f t="shared" si="10"/>
        <v>POLYGON ((-127.25 67.75, -127.25 68, -127.75 68, -127.75 67.75, -127.25 67.75))</v>
      </c>
    </row>
    <row r="706" spans="1:12" x14ac:dyDescent="0.3">
      <c r="A706" s="25">
        <v>5551855</v>
      </c>
      <c r="B706" s="20" t="s">
        <v>548</v>
      </c>
      <c r="C706" s="4">
        <v>60.67</v>
      </c>
      <c r="D706" s="4">
        <v>-114.25</v>
      </c>
      <c r="E706" s="4">
        <v>60.833333333333336</v>
      </c>
      <c r="F706" s="4">
        <v>-114</v>
      </c>
      <c r="I706" s="4" t="s">
        <v>1319</v>
      </c>
      <c r="J706" s="4" t="s">
        <v>1197</v>
      </c>
      <c r="K706" s="9">
        <v>25187</v>
      </c>
      <c r="L706" t="str">
        <f t="shared" ref="L706:L769" si="11">"POLYGON (("&amp;F706&amp;" "&amp;C706&amp;", "&amp;F706&amp;" "&amp;E706&amp;", "&amp;D706&amp;" "&amp;E706&amp;", "&amp;D706&amp;" "&amp;C706&amp;", "&amp;F706&amp;" "&amp;C706&amp;"))"</f>
        <v>POLYGON ((-114 60.67, -114 60.8333333333333, -114.25 60.8333333333333, -114.25 60.67, -114 60.67))</v>
      </c>
    </row>
    <row r="707" spans="1:12" x14ac:dyDescent="0.3">
      <c r="A707" s="25">
        <v>5551856</v>
      </c>
      <c r="B707" s="20" t="s">
        <v>545</v>
      </c>
      <c r="C707" s="4">
        <v>60.583333333333336</v>
      </c>
      <c r="D707" s="4">
        <v>-115</v>
      </c>
      <c r="E707" s="4">
        <v>61</v>
      </c>
      <c r="F707" s="4">
        <v>-114.41666666666667</v>
      </c>
      <c r="I707" s="4" t="s">
        <v>1319</v>
      </c>
      <c r="J707" s="4" t="s">
        <v>1197</v>
      </c>
      <c r="K707" s="9">
        <v>24650</v>
      </c>
      <c r="L707" t="str">
        <f t="shared" si="11"/>
        <v>POLYGON ((-114.416666666667 60.5833333333333, -114.416666666667 61, -115 61, -115 60.5833333333333, -114.416666666667 60.5833333333333))</v>
      </c>
    </row>
    <row r="708" spans="1:12" x14ac:dyDescent="0.3">
      <c r="A708" s="25">
        <v>5551857</v>
      </c>
      <c r="B708" s="20" t="s">
        <v>544</v>
      </c>
      <c r="C708" s="4">
        <v>60.67</v>
      </c>
      <c r="D708" s="4">
        <v>-115</v>
      </c>
      <c r="E708" s="4">
        <v>61</v>
      </c>
      <c r="F708" s="4">
        <v>-114.12</v>
      </c>
      <c r="I708" s="4" t="s">
        <v>1319</v>
      </c>
      <c r="J708" s="4" t="s">
        <v>1197</v>
      </c>
      <c r="K708" s="9">
        <v>24684</v>
      </c>
      <c r="L708" t="str">
        <f t="shared" si="11"/>
        <v>POLYGON ((-114.12 60.67, -114.12 61, -115 61, -115 60.67, -114.12 60.67))</v>
      </c>
    </row>
    <row r="709" spans="1:12" x14ac:dyDescent="0.3">
      <c r="A709" s="25">
        <v>5551858</v>
      </c>
      <c r="B709" s="20" t="s">
        <v>543</v>
      </c>
      <c r="C709" s="4" t="s">
        <v>7</v>
      </c>
      <c r="D709" s="4" t="s">
        <v>7</v>
      </c>
      <c r="E709" s="4" t="s">
        <v>7</v>
      </c>
      <c r="F709" s="4" t="s">
        <v>7</v>
      </c>
      <c r="H709" s="4" t="s">
        <v>372</v>
      </c>
      <c r="I709" s="4" t="s">
        <v>1319</v>
      </c>
      <c r="J709" s="4" t="s">
        <v>1197</v>
      </c>
      <c r="K709" s="9">
        <v>24702</v>
      </c>
      <c r="L709" t="str">
        <f t="shared" si="11"/>
        <v>POLYGON ((n/a n/a, n/a n/a, n/a n/a, n/a n/a, n/a n/a))</v>
      </c>
    </row>
    <row r="710" spans="1:12" x14ac:dyDescent="0.3">
      <c r="A710" s="25">
        <v>5551859</v>
      </c>
      <c r="B710" s="20" t="s">
        <v>542</v>
      </c>
      <c r="C710" s="4">
        <v>63.5</v>
      </c>
      <c r="D710" s="4">
        <v>-120.75</v>
      </c>
      <c r="E710" s="4">
        <v>63.833333333333336</v>
      </c>
      <c r="F710" s="4">
        <v>-119.75</v>
      </c>
      <c r="H710" s="7" t="s">
        <v>1447</v>
      </c>
      <c r="I710" s="4" t="s">
        <v>1320</v>
      </c>
      <c r="J710" s="4" t="s">
        <v>1197</v>
      </c>
      <c r="K710" s="9">
        <v>25065</v>
      </c>
      <c r="L710" t="str">
        <f t="shared" si="11"/>
        <v>POLYGON ((-119.75 63.5, -119.75 63.8333333333333, -120.75 63.8333333333333, -120.75 63.5, -119.75 63.5))</v>
      </c>
    </row>
    <row r="711" spans="1:12" x14ac:dyDescent="0.3">
      <c r="A711" s="25">
        <v>5551860</v>
      </c>
      <c r="B711" s="20" t="s">
        <v>541</v>
      </c>
      <c r="C711" s="4">
        <v>63.5</v>
      </c>
      <c r="D711" s="4">
        <v>-120.75</v>
      </c>
      <c r="E711" s="4">
        <v>63.833333333333336</v>
      </c>
      <c r="F711" s="4">
        <v>-119.75</v>
      </c>
      <c r="H711" s="7" t="s">
        <v>1447</v>
      </c>
      <c r="I711" s="4" t="s">
        <v>1320</v>
      </c>
      <c r="J711" s="4" t="s">
        <v>1197</v>
      </c>
      <c r="K711" s="9">
        <v>25065</v>
      </c>
      <c r="L711" t="str">
        <f t="shared" si="11"/>
        <v>POLYGON ((-119.75 63.5, -119.75 63.8333333333333, -120.75 63.8333333333333, -120.75 63.5, -119.75 63.5))</v>
      </c>
    </row>
    <row r="712" spans="1:12" x14ac:dyDescent="0.3">
      <c r="A712" s="25">
        <v>5551861</v>
      </c>
      <c r="B712" s="20" t="s">
        <v>540</v>
      </c>
      <c r="C712" s="4">
        <v>63.833333333333336</v>
      </c>
      <c r="D712" s="4">
        <v>-122.75</v>
      </c>
      <c r="E712" s="4">
        <v>65</v>
      </c>
      <c r="F712" s="4">
        <v>-120.5</v>
      </c>
      <c r="H712" s="7" t="s">
        <v>1447</v>
      </c>
      <c r="I712" s="4" t="s">
        <v>1320</v>
      </c>
      <c r="J712" s="4" t="s">
        <v>1197</v>
      </c>
      <c r="K712" s="9">
        <v>25111</v>
      </c>
      <c r="L712" t="str">
        <f t="shared" si="11"/>
        <v>POLYGON ((-120.5 63.8333333333333, -120.5 65, -122.75 65, -122.75 63.8333333333333, -120.5 63.8333333333333))</v>
      </c>
    </row>
    <row r="713" spans="1:12" x14ac:dyDescent="0.3">
      <c r="A713" s="25">
        <v>5551862</v>
      </c>
      <c r="B713" s="20" t="s">
        <v>539</v>
      </c>
      <c r="C713" s="4">
        <v>64.166666666666671</v>
      </c>
      <c r="D713" s="4">
        <v>-121.25</v>
      </c>
      <c r="E713" s="4">
        <v>64.33</v>
      </c>
      <c r="F713" s="4">
        <v>-121</v>
      </c>
      <c r="H713" s="7" t="s">
        <v>1447</v>
      </c>
      <c r="I713" s="4" t="s">
        <v>1320</v>
      </c>
      <c r="J713" s="4" t="s">
        <v>1197</v>
      </c>
      <c r="K713" s="9">
        <v>25111</v>
      </c>
      <c r="L713" t="str">
        <f t="shared" si="11"/>
        <v>POLYGON ((-121 64.1666666666667, -121 64.33, -121.25 64.33, -121.25 64.1666666666667, -121 64.1666666666667))</v>
      </c>
    </row>
    <row r="714" spans="1:12" x14ac:dyDescent="0.3">
      <c r="A714" s="25">
        <v>5551863</v>
      </c>
      <c r="B714" s="20" t="s">
        <v>538</v>
      </c>
      <c r="C714" s="4">
        <v>64.166666666666671</v>
      </c>
      <c r="D714" s="4">
        <v>-122</v>
      </c>
      <c r="E714" s="4">
        <v>64.33</v>
      </c>
      <c r="F714" s="4">
        <v>-121.75</v>
      </c>
      <c r="H714" s="7" t="s">
        <v>1447</v>
      </c>
      <c r="I714" s="4" t="s">
        <v>1320</v>
      </c>
      <c r="J714" s="4" t="s">
        <v>1197</v>
      </c>
      <c r="K714" s="9">
        <v>25111</v>
      </c>
      <c r="L714" t="str">
        <f t="shared" si="11"/>
        <v>POLYGON ((-121.75 64.1666666666667, -121.75 64.33, -122 64.33, -122 64.1666666666667, -121.75 64.1666666666667))</v>
      </c>
    </row>
    <row r="715" spans="1:12" x14ac:dyDescent="0.3">
      <c r="A715" s="25">
        <v>5551864</v>
      </c>
      <c r="B715" s="20" t="s">
        <v>535</v>
      </c>
      <c r="C715" s="4" t="s">
        <v>7</v>
      </c>
      <c r="D715" s="4" t="s">
        <v>7</v>
      </c>
      <c r="E715" s="4" t="s">
        <v>7</v>
      </c>
      <c r="F715" s="4" t="s">
        <v>7</v>
      </c>
      <c r="H715" s="4" t="s">
        <v>372</v>
      </c>
      <c r="I715" s="4" t="s">
        <v>1320</v>
      </c>
      <c r="J715" s="4" t="s">
        <v>1197</v>
      </c>
      <c r="K715" s="9">
        <v>25203</v>
      </c>
      <c r="L715" t="str">
        <f t="shared" si="11"/>
        <v>POLYGON ((n/a n/a, n/a n/a, n/a n/a, n/a n/a, n/a n/a))</v>
      </c>
    </row>
    <row r="716" spans="1:12" x14ac:dyDescent="0.3">
      <c r="A716" s="25">
        <v>5551865</v>
      </c>
      <c r="B716" s="20" t="s">
        <v>537</v>
      </c>
      <c r="C716" s="4">
        <v>63.5</v>
      </c>
      <c r="D716" s="4">
        <v>-120.75</v>
      </c>
      <c r="E716" s="4">
        <v>63.833333333333336</v>
      </c>
      <c r="F716" s="4">
        <v>-119.75</v>
      </c>
      <c r="H716" s="7" t="s">
        <v>1447</v>
      </c>
      <c r="I716" s="4" t="s">
        <v>1320</v>
      </c>
      <c r="J716" s="4" t="s">
        <v>1197</v>
      </c>
      <c r="K716" s="9">
        <v>25172</v>
      </c>
      <c r="L716" t="str">
        <f t="shared" si="11"/>
        <v>POLYGON ((-119.75 63.5, -119.75 63.8333333333333, -120.75 63.8333333333333, -120.75 63.5, -119.75 63.5))</v>
      </c>
    </row>
    <row r="717" spans="1:12" x14ac:dyDescent="0.3">
      <c r="A717" s="25">
        <v>5551866</v>
      </c>
      <c r="B717" s="20" t="s">
        <v>536</v>
      </c>
      <c r="C717" s="4">
        <v>64.5</v>
      </c>
      <c r="D717" s="4">
        <v>-122.75</v>
      </c>
      <c r="E717" s="4">
        <v>65</v>
      </c>
      <c r="F717" s="4">
        <v>-121.75</v>
      </c>
      <c r="I717" s="4" t="s">
        <v>1320</v>
      </c>
      <c r="J717" s="4" t="s">
        <v>1197</v>
      </c>
      <c r="K717" s="9">
        <v>25420</v>
      </c>
      <c r="L717" t="str">
        <f t="shared" si="11"/>
        <v>POLYGON ((-121.75 64.5, -121.75 65, -122.75 65, -122.75 64.5, -121.75 64.5))</v>
      </c>
    </row>
    <row r="718" spans="1:12" x14ac:dyDescent="0.3">
      <c r="A718" s="25">
        <v>5551867</v>
      </c>
      <c r="B718" s="20" t="s">
        <v>532</v>
      </c>
      <c r="C718" s="4" t="s">
        <v>7</v>
      </c>
      <c r="D718" s="4" t="s">
        <v>7</v>
      </c>
      <c r="E718" s="4" t="s">
        <v>7</v>
      </c>
      <c r="F718" s="4" t="s">
        <v>7</v>
      </c>
      <c r="H718" s="4" t="s">
        <v>24</v>
      </c>
      <c r="I718" s="4" t="s">
        <v>1320</v>
      </c>
      <c r="J718" s="4" t="s">
        <v>1197</v>
      </c>
      <c r="K718" s="9">
        <v>25187</v>
      </c>
      <c r="L718" t="str">
        <f t="shared" si="11"/>
        <v>POLYGON ((n/a n/a, n/a n/a, n/a n/a, n/a n/a, n/a n/a))</v>
      </c>
    </row>
    <row r="719" spans="1:12" x14ac:dyDescent="0.3">
      <c r="A719" s="25">
        <v>5551868</v>
      </c>
      <c r="B719" s="20" t="s">
        <v>534</v>
      </c>
      <c r="C719" s="4">
        <v>64.5</v>
      </c>
      <c r="D719" s="4">
        <v>-122.75</v>
      </c>
      <c r="E719" s="4">
        <v>65.033333333333331</v>
      </c>
      <c r="F719" s="4">
        <v>-121.7</v>
      </c>
      <c r="I719" s="4" t="s">
        <v>1320</v>
      </c>
      <c r="J719" s="4" t="s">
        <v>1197</v>
      </c>
      <c r="K719" s="9">
        <v>25399</v>
      </c>
      <c r="L719" t="str">
        <f t="shared" si="11"/>
        <v>POLYGON ((-121.7 64.5, -121.7 65.0333333333333, -122.75 65.0333333333333, -122.75 64.5, -121.7 64.5))</v>
      </c>
    </row>
    <row r="720" spans="1:12" x14ac:dyDescent="0.3">
      <c r="A720" s="25">
        <v>5551870</v>
      </c>
      <c r="B720" s="20" t="s">
        <v>533</v>
      </c>
      <c r="C720" s="4">
        <v>61.383333333333333</v>
      </c>
      <c r="D720" s="4">
        <v>-123.86666666666666</v>
      </c>
      <c r="E720" s="4">
        <v>61.45</v>
      </c>
      <c r="F720" s="4">
        <v>-123.75</v>
      </c>
      <c r="I720" s="4" t="s">
        <v>1321</v>
      </c>
      <c r="J720" s="4" t="s">
        <v>1197</v>
      </c>
      <c r="K720" s="9">
        <v>25029</v>
      </c>
      <c r="L720" t="str">
        <f t="shared" si="11"/>
        <v>POLYGON ((-123.75 61.3833333333333, -123.75 61.45, -123.866666666667 61.45, -123.866666666667 61.3833333333333, -123.75 61.3833333333333))</v>
      </c>
    </row>
    <row r="721" spans="1:12" x14ac:dyDescent="0.3">
      <c r="A721" s="25">
        <v>5551871</v>
      </c>
      <c r="B721" s="20" t="s">
        <v>531</v>
      </c>
      <c r="C721" s="4">
        <v>61</v>
      </c>
      <c r="D721" s="4">
        <v>-123.83333333333333</v>
      </c>
      <c r="E721" s="4">
        <v>61.33</v>
      </c>
      <c r="F721" s="4">
        <v>-123.25</v>
      </c>
      <c r="I721" s="4" t="s">
        <v>1321</v>
      </c>
      <c r="J721" s="4" t="s">
        <v>1197</v>
      </c>
      <c r="K721" s="9">
        <v>25461</v>
      </c>
      <c r="L721" t="str">
        <f t="shared" si="11"/>
        <v>POLYGON ((-123.25 61, -123.25 61.33, -123.833333333333 61.33, -123.833333333333 61, -123.25 61))</v>
      </c>
    </row>
    <row r="722" spans="1:12" x14ac:dyDescent="0.3">
      <c r="A722" s="25">
        <v>5551883</v>
      </c>
      <c r="B722" s="20" t="s">
        <v>528</v>
      </c>
      <c r="C722" s="4">
        <v>60.5</v>
      </c>
      <c r="D722" s="4">
        <v>-120.46666666666667</v>
      </c>
      <c r="E722" s="4">
        <v>60.85</v>
      </c>
      <c r="F722" s="4">
        <v>-119.625</v>
      </c>
      <c r="I722" s="4" t="s">
        <v>1321</v>
      </c>
      <c r="J722" s="4" t="s">
        <v>1197</v>
      </c>
      <c r="K722" s="9">
        <v>25046</v>
      </c>
      <c r="L722" t="str">
        <f t="shared" si="11"/>
        <v>POLYGON ((-119.625 60.5, -119.625 60.85, -120.466666666667 60.85, -120.466666666667 60.5, -119.625 60.5))</v>
      </c>
    </row>
    <row r="723" spans="1:12" x14ac:dyDescent="0.3">
      <c r="A723" s="25">
        <v>5551884</v>
      </c>
      <c r="B723" s="20" t="s">
        <v>530</v>
      </c>
      <c r="C723" s="4">
        <v>60.166666666666664</v>
      </c>
      <c r="D723" s="4">
        <v>-118.5</v>
      </c>
      <c r="E723" s="4">
        <v>60.5</v>
      </c>
      <c r="F723" s="4">
        <v>-117</v>
      </c>
      <c r="I723" s="4" t="s">
        <v>1321</v>
      </c>
      <c r="J723" s="4" t="s">
        <v>1197</v>
      </c>
      <c r="K723" s="9">
        <v>25278</v>
      </c>
      <c r="L723" t="str">
        <f t="shared" si="11"/>
        <v>POLYGON ((-117 60.1666666666667, -117 60.5, -118.5 60.5, -118.5 60.1666666666667, -117 60.1666666666667))</v>
      </c>
    </row>
    <row r="724" spans="1:12" x14ac:dyDescent="0.3">
      <c r="A724" s="25">
        <v>5551885</v>
      </c>
      <c r="B724" s="20" t="s">
        <v>526</v>
      </c>
      <c r="C724" s="4">
        <v>60.5</v>
      </c>
      <c r="D724" s="4">
        <v>-120</v>
      </c>
      <c r="E724" s="4">
        <v>60.883333333333333</v>
      </c>
      <c r="F724" s="4">
        <v>-119.375</v>
      </c>
      <c r="I724" s="4" t="s">
        <v>1321</v>
      </c>
      <c r="J724" s="4" t="s">
        <v>1197</v>
      </c>
      <c r="K724" s="9">
        <v>25303</v>
      </c>
      <c r="L724" t="str">
        <f t="shared" si="11"/>
        <v>POLYGON ((-119.375 60.5, -119.375 60.8833333333333, -120 60.8833333333333, -120 60.5, -119.375 60.5))</v>
      </c>
    </row>
    <row r="725" spans="1:12" x14ac:dyDescent="0.3">
      <c r="A725" s="25">
        <v>5551886</v>
      </c>
      <c r="B725" s="20" t="s">
        <v>529</v>
      </c>
      <c r="C725" s="4">
        <v>61.06666666666667</v>
      </c>
      <c r="D725" s="4">
        <v>-123.67</v>
      </c>
      <c r="E725" s="4">
        <v>61.18333333333333</v>
      </c>
      <c r="F725" s="4">
        <v>-123.48333333333333</v>
      </c>
      <c r="I725" s="4" t="s">
        <v>1321</v>
      </c>
      <c r="J725" s="4" t="s">
        <v>1197</v>
      </c>
      <c r="K725" s="9">
        <v>25643</v>
      </c>
      <c r="L725" t="str">
        <f t="shared" si="11"/>
        <v>POLYGON ((-123.483333333333 61.0666666666667, -123.483333333333 61.1833333333333, -123.67 61.1833333333333, -123.67 61.0666666666667, -123.483333333333 61.0666666666667))</v>
      </c>
    </row>
    <row r="726" spans="1:12" x14ac:dyDescent="0.3">
      <c r="A726" s="25">
        <v>5551887</v>
      </c>
      <c r="B726" s="20" t="s">
        <v>527</v>
      </c>
      <c r="C726" s="4">
        <v>62.166666666666664</v>
      </c>
      <c r="D726" s="4">
        <v>-124</v>
      </c>
      <c r="E726" s="4">
        <v>62.5</v>
      </c>
      <c r="F726" s="4">
        <v>-123.25</v>
      </c>
      <c r="I726" s="4" t="s">
        <v>1321</v>
      </c>
      <c r="J726" s="4" t="s">
        <v>1197</v>
      </c>
      <c r="K726" s="9">
        <v>25625</v>
      </c>
      <c r="L726" t="str">
        <f t="shared" si="11"/>
        <v>POLYGON ((-123.25 62.1666666666667, -123.25 62.5, -124 62.5, -124 62.1666666666667, -123.25 62.1666666666667))</v>
      </c>
    </row>
    <row r="727" spans="1:12" x14ac:dyDescent="0.3">
      <c r="A727" s="25">
        <v>5551888</v>
      </c>
      <c r="B727" s="20" t="s">
        <v>525</v>
      </c>
      <c r="C727" s="4">
        <v>61.083333333333336</v>
      </c>
      <c r="D727" s="4">
        <v>-123.67</v>
      </c>
      <c r="E727" s="4">
        <v>61.25</v>
      </c>
      <c r="F727" s="4">
        <v>-123.5</v>
      </c>
      <c r="H727" s="7" t="s">
        <v>1447</v>
      </c>
      <c r="I727" s="4" t="s">
        <v>1321</v>
      </c>
      <c r="J727" s="4" t="s">
        <v>1197</v>
      </c>
      <c r="K727" s="9">
        <v>26193</v>
      </c>
      <c r="L727" t="str">
        <f t="shared" si="11"/>
        <v>POLYGON ((-123.5 61.0833333333333, -123.5 61.25, -123.67 61.25, -123.67 61.0833333333333, -123.5 61.0833333333333))</v>
      </c>
    </row>
    <row r="728" spans="1:12" x14ac:dyDescent="0.3">
      <c r="A728" s="25">
        <v>5551889</v>
      </c>
      <c r="B728" s="20" t="s">
        <v>522</v>
      </c>
      <c r="C728" s="4">
        <v>60.416666666666664</v>
      </c>
      <c r="D728" s="4">
        <v>-120.75</v>
      </c>
      <c r="E728" s="4">
        <v>60.75</v>
      </c>
      <c r="F728" s="4">
        <v>-120</v>
      </c>
      <c r="I728" s="4" t="s">
        <v>1321</v>
      </c>
      <c r="J728" s="4" t="s">
        <v>1197</v>
      </c>
      <c r="K728" s="9">
        <v>26002</v>
      </c>
      <c r="L728" t="str">
        <f t="shared" si="11"/>
        <v>POLYGON ((-120 60.4166666666667, -120 60.75, -120.75 60.75, -120.75 60.4166666666667, -120 60.4166666666667))</v>
      </c>
    </row>
    <row r="729" spans="1:12" x14ac:dyDescent="0.3">
      <c r="A729" s="25">
        <v>5551890</v>
      </c>
      <c r="B729" s="20" t="s">
        <v>521</v>
      </c>
      <c r="C729" s="4">
        <v>61.033333333333331</v>
      </c>
      <c r="D729" s="4">
        <v>-123.75</v>
      </c>
      <c r="E729" s="4">
        <v>61.266666666666666</v>
      </c>
      <c r="F729" s="4">
        <v>-123.33</v>
      </c>
      <c r="I729" s="4" t="s">
        <v>1321</v>
      </c>
      <c r="J729" s="4" t="s">
        <v>1197</v>
      </c>
      <c r="K729" s="9">
        <v>26363</v>
      </c>
      <c r="L729" t="str">
        <f t="shared" si="11"/>
        <v>POLYGON ((-123.33 61.0333333333333, -123.33 61.2666666666667, -123.75 61.2666666666667, -123.75 61.0333333333333, -123.33 61.0333333333333))</v>
      </c>
    </row>
    <row r="730" spans="1:12" x14ac:dyDescent="0.3">
      <c r="A730" s="25">
        <v>5551891</v>
      </c>
      <c r="B730" s="20" t="s">
        <v>520</v>
      </c>
      <c r="C730" s="4">
        <v>66.766666666666666</v>
      </c>
      <c r="D730" s="4">
        <v>-133</v>
      </c>
      <c r="E730" s="4">
        <v>67.05</v>
      </c>
      <c r="F730" s="4">
        <v>-132.66999999999999</v>
      </c>
      <c r="I730" s="4" t="s">
        <v>1321</v>
      </c>
      <c r="J730" s="4" t="s">
        <v>1197</v>
      </c>
      <c r="K730" s="9">
        <v>26203</v>
      </c>
      <c r="L730" t="str">
        <f t="shared" si="11"/>
        <v>POLYGON ((-132.67 66.7666666666667, -132.67 67.05, -133 67.05, -133 66.7666666666667, -132.67 66.7666666666667))</v>
      </c>
    </row>
    <row r="731" spans="1:12" x14ac:dyDescent="0.3">
      <c r="A731" s="25">
        <v>5551892</v>
      </c>
      <c r="B731" s="20" t="s">
        <v>519</v>
      </c>
      <c r="C731" s="4">
        <v>66.733333333333334</v>
      </c>
      <c r="D731" s="4">
        <v>-133</v>
      </c>
      <c r="E731" s="4">
        <v>67.033333333333331</v>
      </c>
      <c r="F731" s="4">
        <v>-132.66999999999999</v>
      </c>
      <c r="I731" s="4" t="s">
        <v>1321</v>
      </c>
      <c r="J731" s="4" t="s">
        <v>1197</v>
      </c>
      <c r="K731" s="9">
        <v>26416</v>
      </c>
      <c r="L731" t="str">
        <f t="shared" si="11"/>
        <v>POLYGON ((-132.67 66.7333333333333, -132.67 67.0333333333333, -133 67.0333333333333, -133 66.7333333333333, -132.67 66.7333333333333))</v>
      </c>
    </row>
    <row r="732" spans="1:12" x14ac:dyDescent="0.3">
      <c r="A732" s="25">
        <v>5551912</v>
      </c>
      <c r="B732" s="20" t="s">
        <v>524</v>
      </c>
      <c r="C732" s="4">
        <v>64.5</v>
      </c>
      <c r="D732" s="4">
        <v>-127.75</v>
      </c>
      <c r="E732" s="4">
        <v>65.599999999999994</v>
      </c>
      <c r="F732" s="4">
        <v>-124.5</v>
      </c>
      <c r="I732" s="4" t="s">
        <v>1322</v>
      </c>
      <c r="J732" s="4" t="s">
        <v>1197</v>
      </c>
      <c r="K732" s="9">
        <v>26134</v>
      </c>
      <c r="L732" t="str">
        <f t="shared" si="11"/>
        <v>POLYGON ((-124.5 64.5, -124.5 65.6, -127.75 65.6, -127.75 64.5, -124.5 64.5))</v>
      </c>
    </row>
    <row r="733" spans="1:12" x14ac:dyDescent="0.3">
      <c r="A733" s="25">
        <v>5551919</v>
      </c>
      <c r="B733" s="20" t="s">
        <v>517</v>
      </c>
      <c r="C733" s="4">
        <v>66</v>
      </c>
      <c r="D733" s="4">
        <v>-128</v>
      </c>
      <c r="E733" s="4">
        <v>67.833333333333329</v>
      </c>
      <c r="F733" s="4">
        <v>-126</v>
      </c>
      <c r="I733" s="4" t="s">
        <v>1322</v>
      </c>
      <c r="J733" s="4" t="s">
        <v>1197</v>
      </c>
      <c r="K733" s="9">
        <v>26259</v>
      </c>
      <c r="L733" t="str">
        <f t="shared" si="11"/>
        <v>POLYGON ((-126 66, -126 67.8333333333333, -128 67.8333333333333, -128 66, -126 66))</v>
      </c>
    </row>
    <row r="734" spans="1:12" x14ac:dyDescent="0.3">
      <c r="A734" s="25">
        <v>5551920</v>
      </c>
      <c r="B734" s="20" t="s">
        <v>516</v>
      </c>
      <c r="C734" s="4">
        <v>66.5</v>
      </c>
      <c r="D734" s="4">
        <v>-136.83333333333334</v>
      </c>
      <c r="E734" s="4">
        <v>68.25</v>
      </c>
      <c r="F734" s="4">
        <v>-135.33000000000001</v>
      </c>
      <c r="H734" s="7" t="s">
        <v>52</v>
      </c>
      <c r="I734" s="4" t="s">
        <v>1322</v>
      </c>
      <c r="J734" s="4" t="s">
        <v>1197</v>
      </c>
      <c r="K734" s="9">
        <v>26368</v>
      </c>
      <c r="L734" t="str">
        <f t="shared" si="11"/>
        <v>POLYGON ((-135.33 66.5, -135.33 68.25, -136.833333333333 68.25, -136.833333333333 66.5, -135.33 66.5))</v>
      </c>
    </row>
    <row r="735" spans="1:12" x14ac:dyDescent="0.3">
      <c r="A735" s="25">
        <v>5551926</v>
      </c>
      <c r="B735" s="20" t="s">
        <v>523</v>
      </c>
      <c r="C735" s="4">
        <v>62.5</v>
      </c>
      <c r="D735" s="4">
        <v>-122.5</v>
      </c>
      <c r="E735" s="4">
        <v>63</v>
      </c>
      <c r="F735" s="4">
        <v>-122</v>
      </c>
      <c r="I735" s="4" t="s">
        <v>1322</v>
      </c>
      <c r="J735" s="4" t="s">
        <v>1197</v>
      </c>
      <c r="K735" s="9">
        <v>26373</v>
      </c>
      <c r="L735" t="str">
        <f t="shared" si="11"/>
        <v>POLYGON ((-122 62.5, -122 63, -122.5 63, -122.5 62.5, -122 62.5))</v>
      </c>
    </row>
    <row r="736" spans="1:12" x14ac:dyDescent="0.3">
      <c r="A736" s="25">
        <v>5551927</v>
      </c>
      <c r="B736" s="20" t="s">
        <v>514</v>
      </c>
      <c r="C736" s="4">
        <v>63</v>
      </c>
      <c r="D736" s="4">
        <v>-123.5</v>
      </c>
      <c r="E736" s="4">
        <v>63.25</v>
      </c>
      <c r="F736" s="4">
        <v>-123.25</v>
      </c>
      <c r="I736" s="4" t="s">
        <v>1322</v>
      </c>
      <c r="J736" s="4" t="s">
        <v>1197</v>
      </c>
      <c r="K736" s="9">
        <v>26400</v>
      </c>
      <c r="L736" t="str">
        <f t="shared" si="11"/>
        <v>POLYGON ((-123.25 63, -123.25 63.25, -123.5 63.25, -123.5 63, -123.25 63))</v>
      </c>
    </row>
    <row r="737" spans="1:12" x14ac:dyDescent="0.3">
      <c r="A737" s="25">
        <v>5551928</v>
      </c>
      <c r="B737" s="20" t="s">
        <v>513</v>
      </c>
      <c r="C737" s="4">
        <v>61.5</v>
      </c>
      <c r="D737" s="4">
        <v>-122.25</v>
      </c>
      <c r="E737" s="4">
        <v>61.67</v>
      </c>
      <c r="F737" s="4">
        <v>-122</v>
      </c>
      <c r="H737" s="7" t="s">
        <v>1447</v>
      </c>
      <c r="I737" s="4" t="s">
        <v>1322</v>
      </c>
      <c r="J737" s="4" t="s">
        <v>1197</v>
      </c>
      <c r="K737" s="9">
        <v>26031</v>
      </c>
      <c r="L737" t="str">
        <f t="shared" si="11"/>
        <v>POLYGON ((-122 61.5, -122 61.67, -122.25 61.67, -122.25 61.5, -122 61.5))</v>
      </c>
    </row>
    <row r="738" spans="1:12" x14ac:dyDescent="0.3">
      <c r="A738" s="25">
        <v>5551929</v>
      </c>
      <c r="B738" s="20" t="s">
        <v>518</v>
      </c>
      <c r="C738" s="4">
        <v>64.75</v>
      </c>
      <c r="D738" s="4">
        <v>-125</v>
      </c>
      <c r="E738" s="4">
        <v>65.25</v>
      </c>
      <c r="F738" s="4">
        <v>-124.5</v>
      </c>
      <c r="I738" s="4" t="s">
        <v>1322</v>
      </c>
      <c r="J738" s="4" t="s">
        <v>1197</v>
      </c>
      <c r="K738" s="9">
        <v>26388</v>
      </c>
      <c r="L738" t="str">
        <f t="shared" si="11"/>
        <v>POLYGON ((-124.5 64.75, -124.5 65.25, -125 65.25, -125 64.75, -124.5 64.75))</v>
      </c>
    </row>
    <row r="739" spans="1:12" x14ac:dyDescent="0.3">
      <c r="A739" s="25">
        <v>5551930</v>
      </c>
      <c r="B739" s="20" t="s">
        <v>515</v>
      </c>
      <c r="C739" s="4">
        <v>64.5</v>
      </c>
      <c r="D739" s="4">
        <v>-125.5</v>
      </c>
      <c r="E739" s="4">
        <v>65.33</v>
      </c>
      <c r="F739" s="4">
        <v>-124.5</v>
      </c>
      <c r="H739" s="7" t="s">
        <v>52</v>
      </c>
      <c r="I739" s="4" t="s">
        <v>1322</v>
      </c>
      <c r="J739" s="4" t="s">
        <v>1197</v>
      </c>
      <c r="K739" s="9">
        <v>26691</v>
      </c>
      <c r="L739" t="str">
        <f t="shared" si="11"/>
        <v>POLYGON ((-124.5 64.5, -124.5 65.33, -125.5 65.33, -125.5 64.5, -124.5 64.5))</v>
      </c>
    </row>
    <row r="740" spans="1:12" x14ac:dyDescent="0.3">
      <c r="A740" s="25">
        <v>5551934</v>
      </c>
      <c r="B740" s="20" t="s">
        <v>512</v>
      </c>
      <c r="C740" s="4">
        <v>64.75</v>
      </c>
      <c r="D740" s="4">
        <v>-125.5</v>
      </c>
      <c r="E740" s="4">
        <v>65.400000000000006</v>
      </c>
      <c r="F740" s="4">
        <v>-124.7</v>
      </c>
      <c r="I740" s="4" t="s">
        <v>1322</v>
      </c>
      <c r="J740" s="4" t="s">
        <v>1197</v>
      </c>
      <c r="K740" s="9">
        <v>26388</v>
      </c>
      <c r="L740" t="str">
        <f t="shared" si="11"/>
        <v>POLYGON ((-124.7 64.75, -124.7 65.4, -125.5 65.4, -125.5 64.75, -124.7 64.75))</v>
      </c>
    </row>
    <row r="741" spans="1:12" x14ac:dyDescent="0.3">
      <c r="A741" s="25">
        <v>5551935</v>
      </c>
      <c r="B741" s="20" t="s">
        <v>509</v>
      </c>
      <c r="C741" s="4">
        <v>63.583333333333336</v>
      </c>
      <c r="D741" s="4">
        <v>-125.75</v>
      </c>
      <c r="E741" s="4">
        <v>64</v>
      </c>
      <c r="F741" s="4">
        <v>-124.46666666666667</v>
      </c>
      <c r="I741" s="4" t="s">
        <v>1322</v>
      </c>
      <c r="J741" s="4" t="s">
        <v>1197</v>
      </c>
      <c r="K741" s="9">
        <v>26812</v>
      </c>
      <c r="L741" t="str">
        <f t="shared" si="11"/>
        <v>POLYGON ((-124.466666666667 63.5833333333333, -124.466666666667 64, -125.75 64, -125.75 63.5833333333333, -124.466666666667 63.5833333333333))</v>
      </c>
    </row>
    <row r="742" spans="1:12" x14ac:dyDescent="0.3">
      <c r="A742" s="25">
        <v>5551955</v>
      </c>
      <c r="B742" s="20" t="s">
        <v>511</v>
      </c>
      <c r="C742" s="4">
        <v>65</v>
      </c>
      <c r="D742" s="4">
        <v>-130</v>
      </c>
      <c r="E742" s="4">
        <v>65.75</v>
      </c>
      <c r="F742" s="4">
        <v>-126.5</v>
      </c>
      <c r="I742" s="4" t="s">
        <v>1323</v>
      </c>
      <c r="J742" s="4" t="s">
        <v>1197</v>
      </c>
      <c r="K742" s="9">
        <v>24259</v>
      </c>
      <c r="L742" t="str">
        <f t="shared" si="11"/>
        <v>POLYGON ((-126.5 65, -126.5 65.75, -130 65.75, -130 65, -126.5 65))</v>
      </c>
    </row>
    <row r="743" spans="1:12" x14ac:dyDescent="0.3">
      <c r="A743" s="25">
        <v>5551956</v>
      </c>
      <c r="B743" s="20" t="s">
        <v>507</v>
      </c>
      <c r="C743" s="4">
        <v>61.125</v>
      </c>
      <c r="D743" s="4">
        <v>-119.25</v>
      </c>
      <c r="E743" s="4">
        <v>61.625</v>
      </c>
      <c r="F743" s="4">
        <v>-118.625</v>
      </c>
      <c r="I743" s="4" t="s">
        <v>1323</v>
      </c>
      <c r="J743" s="4" t="s">
        <v>1197</v>
      </c>
      <c r="K743" s="9">
        <v>25291</v>
      </c>
      <c r="L743" t="str">
        <f t="shared" si="11"/>
        <v>POLYGON ((-118.625 61.125, -118.625 61.625, -119.25 61.625, -119.25 61.125, -118.625 61.125))</v>
      </c>
    </row>
    <row r="744" spans="1:12" x14ac:dyDescent="0.3">
      <c r="A744" s="25">
        <v>5551963</v>
      </c>
      <c r="B744" s="20" t="s">
        <v>510</v>
      </c>
      <c r="C744" s="4">
        <v>63.5</v>
      </c>
      <c r="D744" s="4">
        <v>-128</v>
      </c>
      <c r="E744" s="4">
        <v>68.5</v>
      </c>
      <c r="F744" s="4">
        <v>-118</v>
      </c>
      <c r="I744" s="4" t="s">
        <v>1324</v>
      </c>
      <c r="J744" s="4" t="s">
        <v>1197</v>
      </c>
      <c r="K744" s="9">
        <v>24715</v>
      </c>
      <c r="L744" t="str">
        <f t="shared" si="11"/>
        <v>POLYGON ((-118 63.5, -118 68.5, -128 68.5, -128 63.5, -118 63.5))</v>
      </c>
    </row>
    <row r="745" spans="1:12" x14ac:dyDescent="0.3">
      <c r="A745" s="25">
        <v>5551964</v>
      </c>
      <c r="B745" s="20" t="s">
        <v>506</v>
      </c>
      <c r="C745" s="4" t="s">
        <v>7</v>
      </c>
      <c r="D745" s="4" t="s">
        <v>7</v>
      </c>
      <c r="E745" s="4" t="s">
        <v>7</v>
      </c>
      <c r="F745" s="4" t="s">
        <v>7</v>
      </c>
      <c r="H745" s="4" t="s">
        <v>24</v>
      </c>
      <c r="I745" s="4" t="s">
        <v>1324</v>
      </c>
      <c r="J745" s="4" t="s">
        <v>1197</v>
      </c>
      <c r="K745" s="9">
        <v>25203</v>
      </c>
      <c r="L745" t="str">
        <f t="shared" si="11"/>
        <v>POLYGON ((n/a n/a, n/a n/a, n/a n/a, n/a n/a, n/a n/a))</v>
      </c>
    </row>
    <row r="746" spans="1:12" x14ac:dyDescent="0.3">
      <c r="A746" s="25">
        <v>5551971</v>
      </c>
      <c r="B746" s="20" t="s">
        <v>505</v>
      </c>
      <c r="C746" s="4" t="s">
        <v>7</v>
      </c>
      <c r="D746" s="4" t="s">
        <v>7</v>
      </c>
      <c r="E746" s="4" t="s">
        <v>7</v>
      </c>
      <c r="F746" s="4" t="s">
        <v>7</v>
      </c>
      <c r="H746" s="4" t="s">
        <v>24</v>
      </c>
      <c r="I746" s="4" t="s">
        <v>1325</v>
      </c>
      <c r="J746" s="4" t="s">
        <v>1197</v>
      </c>
      <c r="K746" s="9">
        <v>25856</v>
      </c>
      <c r="L746" t="str">
        <f t="shared" si="11"/>
        <v>POLYGON ((n/a n/a, n/a n/a, n/a n/a, n/a n/a, n/a n/a))</v>
      </c>
    </row>
    <row r="747" spans="1:12" x14ac:dyDescent="0.3">
      <c r="A747" s="25">
        <v>5551973</v>
      </c>
      <c r="B747" s="20" t="s">
        <v>508</v>
      </c>
      <c r="C747" s="4">
        <v>60.5</v>
      </c>
      <c r="D747" s="4">
        <v>-114</v>
      </c>
      <c r="E747" s="4">
        <v>60.916666666666664</v>
      </c>
      <c r="F747" s="4">
        <v>-113.5</v>
      </c>
      <c r="H747" s="7" t="s">
        <v>1447</v>
      </c>
      <c r="I747" s="4" t="s">
        <v>1326</v>
      </c>
      <c r="J747" s="4" t="s">
        <v>1197</v>
      </c>
      <c r="K747" s="9">
        <v>24989</v>
      </c>
      <c r="L747" t="str">
        <f t="shared" si="11"/>
        <v>POLYGON ((-113.5 60.5, -113.5 60.9166666666667, -114 60.9166666666667, -114 60.5, -113.5 60.5))</v>
      </c>
    </row>
    <row r="748" spans="1:12" x14ac:dyDescent="0.3">
      <c r="A748" s="25">
        <v>5551974</v>
      </c>
      <c r="B748" s="20" t="s">
        <v>503</v>
      </c>
      <c r="C748" s="4">
        <v>60.5</v>
      </c>
      <c r="D748" s="4">
        <v>-114.5</v>
      </c>
      <c r="E748" s="4">
        <v>61</v>
      </c>
      <c r="F748" s="4">
        <v>-113.5</v>
      </c>
      <c r="I748" s="4" t="s">
        <v>1326</v>
      </c>
      <c r="J748" s="4" t="s">
        <v>1197</v>
      </c>
      <c r="K748" s="9">
        <v>24756</v>
      </c>
      <c r="L748" t="str">
        <f t="shared" si="11"/>
        <v>POLYGON ((-113.5 60.5, -113.5 61, -114.5 61, -114.5 60.5, -113.5 60.5))</v>
      </c>
    </row>
    <row r="749" spans="1:12" x14ac:dyDescent="0.3">
      <c r="A749" s="25">
        <v>5551975</v>
      </c>
      <c r="B749" s="20" t="s">
        <v>501</v>
      </c>
      <c r="C749" s="4">
        <v>60</v>
      </c>
      <c r="D749" s="4">
        <v>-115.63333333333334</v>
      </c>
      <c r="E749" s="4">
        <v>60.33</v>
      </c>
      <c r="F749" s="4">
        <v>-115.58333333333333</v>
      </c>
      <c r="H749" s="4"/>
      <c r="I749" s="4" t="s">
        <v>1327</v>
      </c>
      <c r="J749" s="4" t="s">
        <v>1197</v>
      </c>
      <c r="K749" s="9">
        <v>24821</v>
      </c>
      <c r="L749" t="str">
        <f t="shared" si="11"/>
        <v>POLYGON ((-115.583333333333 60, -115.583333333333 60.33, -115.633333333333 60.33, -115.633333333333 60, -115.583333333333 60))</v>
      </c>
    </row>
    <row r="750" spans="1:12" x14ac:dyDescent="0.3">
      <c r="A750" s="25">
        <v>5551975</v>
      </c>
      <c r="B750" s="20" t="s">
        <v>501</v>
      </c>
      <c r="C750" s="4">
        <v>61</v>
      </c>
      <c r="D750" s="4">
        <v>-123.5</v>
      </c>
      <c r="E750" s="4">
        <v>61.17</v>
      </c>
      <c r="F750" s="4">
        <v>-123.25</v>
      </c>
      <c r="H750" s="4"/>
      <c r="I750" s="4" t="s">
        <v>1327</v>
      </c>
      <c r="J750" s="4" t="s">
        <v>1197</v>
      </c>
      <c r="K750" s="9">
        <v>24821</v>
      </c>
      <c r="L750" t="str">
        <f t="shared" si="11"/>
        <v>POLYGON ((-123.25 61, -123.25 61.17, -123.5 61.17, -123.5 61, -123.25 61))</v>
      </c>
    </row>
    <row r="751" spans="1:12" x14ac:dyDescent="0.3">
      <c r="A751" s="25">
        <v>5551975</v>
      </c>
      <c r="B751" s="20" t="s">
        <v>501</v>
      </c>
      <c r="C751" s="4">
        <v>60.83</v>
      </c>
      <c r="D751" s="4">
        <v>-123.75</v>
      </c>
      <c r="E751" s="4">
        <v>61</v>
      </c>
      <c r="F751" s="4">
        <v>-123.5</v>
      </c>
      <c r="I751" s="4" t="s">
        <v>1327</v>
      </c>
      <c r="J751" s="4" t="s">
        <v>1197</v>
      </c>
      <c r="K751" s="9">
        <v>24821</v>
      </c>
      <c r="L751" t="str">
        <f t="shared" si="11"/>
        <v>POLYGON ((-123.5 60.83, -123.5 61, -123.75 61, -123.75 60.83, -123.5 60.83))</v>
      </c>
    </row>
    <row r="752" spans="1:12" x14ac:dyDescent="0.3">
      <c r="A752" s="25">
        <v>5551976</v>
      </c>
      <c r="B752" s="20" t="s">
        <v>501</v>
      </c>
      <c r="C752" s="4" t="s">
        <v>7</v>
      </c>
      <c r="D752" s="4" t="s">
        <v>7</v>
      </c>
      <c r="E752" s="4" t="s">
        <v>7</v>
      </c>
      <c r="F752" s="4" t="s">
        <v>7</v>
      </c>
      <c r="H752" s="4" t="s">
        <v>24</v>
      </c>
      <c r="I752" s="4" t="s">
        <v>1327</v>
      </c>
      <c r="J752" s="4" t="s">
        <v>1197</v>
      </c>
      <c r="K752" s="9">
        <v>24821</v>
      </c>
      <c r="L752" t="str">
        <f t="shared" si="11"/>
        <v>POLYGON ((n/a n/a, n/a n/a, n/a n/a, n/a n/a, n/a n/a))</v>
      </c>
    </row>
    <row r="753" spans="1:12" x14ac:dyDescent="0.3">
      <c r="A753" s="25">
        <v>5551977</v>
      </c>
      <c r="B753" s="20" t="s">
        <v>500</v>
      </c>
      <c r="C753" s="4" t="s">
        <v>7</v>
      </c>
      <c r="D753" s="4" t="s">
        <v>7</v>
      </c>
      <c r="E753" s="4" t="s">
        <v>7</v>
      </c>
      <c r="F753" s="4" t="s">
        <v>7</v>
      </c>
      <c r="H753" s="4" t="s">
        <v>24</v>
      </c>
      <c r="I753" s="4" t="s">
        <v>1328</v>
      </c>
      <c r="J753" s="4" t="s">
        <v>1197</v>
      </c>
      <c r="K753" s="9">
        <v>24917</v>
      </c>
      <c r="L753" t="str">
        <f t="shared" si="11"/>
        <v>POLYGON ((n/a n/a, n/a n/a, n/a n/a, n/a n/a, n/a n/a))</v>
      </c>
    </row>
    <row r="754" spans="1:12" x14ac:dyDescent="0.3">
      <c r="A754" s="25">
        <v>5551978</v>
      </c>
      <c r="B754" s="20" t="s">
        <v>504</v>
      </c>
      <c r="C754" s="4">
        <v>65</v>
      </c>
      <c r="D754" s="4">
        <v>-119.75</v>
      </c>
      <c r="E754" s="4">
        <v>65.3</v>
      </c>
      <c r="F754" s="4">
        <v>-119.2</v>
      </c>
      <c r="I754" s="4" t="s">
        <v>1328</v>
      </c>
      <c r="J754" s="4" t="s">
        <v>1197</v>
      </c>
      <c r="K754" s="9">
        <v>25265</v>
      </c>
      <c r="L754" t="str">
        <f t="shared" si="11"/>
        <v>POLYGON ((-119.2 65, -119.2 65.3, -119.75 65.3, -119.75 65, -119.2 65))</v>
      </c>
    </row>
    <row r="755" spans="1:12" x14ac:dyDescent="0.3">
      <c r="A755" s="25">
        <v>5551979</v>
      </c>
      <c r="B755" s="20" t="s">
        <v>499</v>
      </c>
      <c r="C755" s="4">
        <v>61.833333333333336</v>
      </c>
      <c r="D755" s="4">
        <v>-120</v>
      </c>
      <c r="E755" s="4">
        <v>61.916666666666664</v>
      </c>
      <c r="F755" s="4">
        <v>-119.8</v>
      </c>
      <c r="H755" s="7" t="s">
        <v>52</v>
      </c>
      <c r="I755" s="4" t="s">
        <v>1328</v>
      </c>
      <c r="J755" s="4" t="s">
        <v>1197</v>
      </c>
      <c r="K755" s="9">
        <v>25648</v>
      </c>
      <c r="L755" t="str">
        <f t="shared" si="11"/>
        <v>POLYGON ((-119.8 61.8333333333333, -119.8 61.9166666666667, -120 61.9166666666667, -120 61.8333333333333, -119.8 61.8333333333333))</v>
      </c>
    </row>
    <row r="756" spans="1:12" x14ac:dyDescent="0.3">
      <c r="A756" s="25">
        <v>5551980</v>
      </c>
      <c r="B756" s="20" t="s">
        <v>502</v>
      </c>
      <c r="C756" s="4">
        <v>62</v>
      </c>
      <c r="D756" s="4">
        <v>-120</v>
      </c>
      <c r="E756" s="4">
        <v>62.3</v>
      </c>
      <c r="F756" s="4">
        <v>-119.25</v>
      </c>
      <c r="H756" s="7" t="s">
        <v>52</v>
      </c>
      <c r="I756" s="4" t="s">
        <v>1328</v>
      </c>
      <c r="J756" s="4" t="s">
        <v>1197</v>
      </c>
      <c r="K756" s="9">
        <v>24918</v>
      </c>
      <c r="L756" t="str">
        <f t="shared" si="11"/>
        <v>POLYGON ((-119.25 62, -119.25 62.3, -120 62.3, -120 62, -119.25 62))</v>
      </c>
    </row>
    <row r="757" spans="1:12" x14ac:dyDescent="0.3">
      <c r="A757" s="25">
        <v>5551982</v>
      </c>
      <c r="B757" s="20" t="s">
        <v>495</v>
      </c>
      <c r="C757" s="4" t="s">
        <v>7</v>
      </c>
      <c r="D757" s="4" t="s">
        <v>7</v>
      </c>
      <c r="E757" s="4" t="s">
        <v>7</v>
      </c>
      <c r="F757" s="4" t="s">
        <v>7</v>
      </c>
      <c r="H757" s="4" t="s">
        <v>24</v>
      </c>
      <c r="I757" s="4" t="s">
        <v>1329</v>
      </c>
      <c r="J757" s="4" t="s">
        <v>1197</v>
      </c>
      <c r="K757" s="9">
        <v>24928</v>
      </c>
      <c r="L757" t="str">
        <f t="shared" si="11"/>
        <v>POLYGON ((n/a n/a, n/a n/a, n/a n/a, n/a n/a, n/a n/a))</v>
      </c>
    </row>
    <row r="758" spans="1:12" x14ac:dyDescent="0.3">
      <c r="A758" s="25">
        <v>5551983</v>
      </c>
      <c r="B758" s="20" t="s">
        <v>498</v>
      </c>
      <c r="C758" s="4">
        <v>65.33</v>
      </c>
      <c r="D758" s="4">
        <v>-123.5</v>
      </c>
      <c r="E758" s="4">
        <v>65.5</v>
      </c>
      <c r="F758" s="4">
        <v>-123</v>
      </c>
      <c r="H758" s="7" t="s">
        <v>1447</v>
      </c>
      <c r="I758" s="4" t="s">
        <v>1329</v>
      </c>
      <c r="J758" s="4" t="s">
        <v>1197</v>
      </c>
      <c r="K758" s="9">
        <v>24928</v>
      </c>
      <c r="L758" t="str">
        <f t="shared" si="11"/>
        <v>POLYGON ((-123 65.33, -123 65.5, -123.5 65.5, -123.5 65.33, -123 65.33))</v>
      </c>
    </row>
    <row r="759" spans="1:12" x14ac:dyDescent="0.3">
      <c r="A759" s="25">
        <v>5551984</v>
      </c>
      <c r="B759" s="20" t="s">
        <v>498</v>
      </c>
      <c r="C759" s="4">
        <v>64.166666666666671</v>
      </c>
      <c r="D759" s="4">
        <v>-121</v>
      </c>
      <c r="E759" s="4">
        <v>64.3</v>
      </c>
      <c r="F759" s="4">
        <v>-120.5</v>
      </c>
      <c r="H759" s="7" t="s">
        <v>1447</v>
      </c>
      <c r="I759" s="4" t="s">
        <v>1329</v>
      </c>
      <c r="J759" s="4" t="s">
        <v>1197</v>
      </c>
      <c r="K759" s="9">
        <v>24928</v>
      </c>
      <c r="L759" t="str">
        <f t="shared" si="11"/>
        <v>POLYGON ((-120.5 64.1666666666667, -120.5 64.3, -121 64.3, -121 64.1666666666667, -120.5 64.1666666666667))</v>
      </c>
    </row>
    <row r="760" spans="1:12" x14ac:dyDescent="0.3">
      <c r="A760" s="25">
        <v>5551985</v>
      </c>
      <c r="B760" s="20" t="s">
        <v>497</v>
      </c>
      <c r="C760" s="4">
        <v>65.67</v>
      </c>
      <c r="D760" s="4">
        <v>-124</v>
      </c>
      <c r="E760" s="4">
        <v>65.833333333333329</v>
      </c>
      <c r="F760" s="4">
        <v>-123.5</v>
      </c>
      <c r="H760" s="7" t="s">
        <v>1447</v>
      </c>
      <c r="I760" s="4" t="s">
        <v>1329</v>
      </c>
      <c r="J760" s="4" t="s">
        <v>1197</v>
      </c>
      <c r="K760" s="9">
        <v>24928</v>
      </c>
      <c r="L760" t="str">
        <f t="shared" si="11"/>
        <v>POLYGON ((-123.5 65.67, -123.5 65.8333333333333, -124 65.8333333333333, -124 65.67, -123.5 65.67))</v>
      </c>
    </row>
    <row r="761" spans="1:12" x14ac:dyDescent="0.3">
      <c r="A761" s="25">
        <v>5551986</v>
      </c>
      <c r="B761" s="20" t="s">
        <v>496</v>
      </c>
      <c r="C761" s="4">
        <v>66.5</v>
      </c>
      <c r="D761" s="4">
        <v>-126.5</v>
      </c>
      <c r="E761" s="4">
        <v>67</v>
      </c>
      <c r="F761" s="4">
        <v>-126</v>
      </c>
      <c r="H761" s="7" t="s">
        <v>1447</v>
      </c>
      <c r="I761" s="4" t="s">
        <v>1329</v>
      </c>
      <c r="J761" s="4" t="s">
        <v>1197</v>
      </c>
      <c r="K761" s="9">
        <v>24928</v>
      </c>
      <c r="L761" t="str">
        <f t="shared" si="11"/>
        <v>POLYGON ((-126 66.5, -126 67, -126.5 67, -126.5 66.5, -126 66.5))</v>
      </c>
    </row>
    <row r="762" spans="1:12" x14ac:dyDescent="0.3">
      <c r="A762" s="25">
        <v>5551987</v>
      </c>
      <c r="B762" s="20" t="s">
        <v>495</v>
      </c>
      <c r="C762" s="4">
        <v>66.3</v>
      </c>
      <c r="D762" s="4">
        <v>-126</v>
      </c>
      <c r="E762" s="4">
        <v>66.5</v>
      </c>
      <c r="F762" s="4">
        <v>-125.5</v>
      </c>
      <c r="H762" s="7" t="s">
        <v>1447</v>
      </c>
      <c r="I762" s="4" t="s">
        <v>1329</v>
      </c>
      <c r="J762" s="4" t="s">
        <v>1197</v>
      </c>
      <c r="K762" s="9">
        <v>25203</v>
      </c>
      <c r="L762" t="str">
        <f t="shared" si="11"/>
        <v>POLYGON ((-125.5 66.3, -125.5 66.5, -126 66.5, -126 66.3, -125.5 66.3))</v>
      </c>
    </row>
    <row r="763" spans="1:12" x14ac:dyDescent="0.3">
      <c r="A763" s="25">
        <v>5551988</v>
      </c>
      <c r="B763" s="20" t="s">
        <v>492</v>
      </c>
      <c r="C763" s="4" t="s">
        <v>7</v>
      </c>
      <c r="D763" s="4" t="s">
        <v>7</v>
      </c>
      <c r="E763" s="4" t="s">
        <v>7</v>
      </c>
      <c r="F763" s="4" t="s">
        <v>7</v>
      </c>
      <c r="H763" s="4" t="s">
        <v>24</v>
      </c>
      <c r="I763" s="4" t="s">
        <v>1329</v>
      </c>
      <c r="J763" s="4" t="s">
        <v>1197</v>
      </c>
      <c r="K763" s="9">
        <v>24928</v>
      </c>
      <c r="L763" t="str">
        <f t="shared" si="11"/>
        <v>POLYGON ((n/a n/a, n/a n/a, n/a n/a, n/a n/a, n/a n/a))</v>
      </c>
    </row>
    <row r="764" spans="1:12" x14ac:dyDescent="0.3">
      <c r="A764" s="25">
        <v>5551990</v>
      </c>
      <c r="B764" s="20" t="s">
        <v>490</v>
      </c>
      <c r="C764" s="4">
        <v>60</v>
      </c>
      <c r="D764" s="4">
        <v>-120</v>
      </c>
      <c r="E764" s="4">
        <v>61</v>
      </c>
      <c r="F764" s="4">
        <v>-119</v>
      </c>
      <c r="H764" s="7" t="s">
        <v>491</v>
      </c>
      <c r="I764" s="4" t="s">
        <v>1330</v>
      </c>
      <c r="J764" s="4" t="s">
        <v>1197</v>
      </c>
      <c r="K764" s="9">
        <v>25031</v>
      </c>
      <c r="L764" t="str">
        <f t="shared" si="11"/>
        <v>POLYGON ((-119 60, -119 61, -120 61, -120 60, -119 60))</v>
      </c>
    </row>
    <row r="765" spans="1:12" x14ac:dyDescent="0.3">
      <c r="A765" s="25">
        <v>5551991</v>
      </c>
      <c r="B765" s="20" t="s">
        <v>494</v>
      </c>
      <c r="C765" s="4">
        <v>61.67</v>
      </c>
      <c r="D765" s="4">
        <v>-122</v>
      </c>
      <c r="E765" s="4">
        <v>62.3</v>
      </c>
      <c r="F765" s="4">
        <v>-121</v>
      </c>
      <c r="H765" s="7" t="s">
        <v>52</v>
      </c>
      <c r="I765" s="4" t="s">
        <v>1330</v>
      </c>
      <c r="J765" s="4" t="s">
        <v>1197</v>
      </c>
      <c r="K765" s="9">
        <v>25653</v>
      </c>
      <c r="L765" t="str">
        <f t="shared" si="11"/>
        <v>POLYGON ((-121 61.67, -121 62.3, -122 62.3, -122 61.67, -121 61.67))</v>
      </c>
    </row>
    <row r="766" spans="1:12" x14ac:dyDescent="0.3">
      <c r="A766" s="25">
        <v>5551992</v>
      </c>
      <c r="B766" s="20" t="s">
        <v>493</v>
      </c>
      <c r="C766" s="4">
        <v>60</v>
      </c>
      <c r="D766" s="4">
        <v>-120</v>
      </c>
      <c r="E766" s="4">
        <v>61</v>
      </c>
      <c r="F766" s="4">
        <v>-119</v>
      </c>
      <c r="H766" s="7" t="s">
        <v>491</v>
      </c>
      <c r="I766" s="4" t="s">
        <v>1330</v>
      </c>
      <c r="J766" s="4" t="s">
        <v>1197</v>
      </c>
      <c r="K766" s="9">
        <v>25947</v>
      </c>
      <c r="L766" t="str">
        <f t="shared" si="11"/>
        <v>POLYGON ((-119 60, -119 61, -120 61, -120 60, -119 60))</v>
      </c>
    </row>
    <row r="767" spans="1:12" x14ac:dyDescent="0.3">
      <c r="A767" s="25">
        <v>5551993</v>
      </c>
      <c r="B767" s="20" t="s">
        <v>487</v>
      </c>
      <c r="C767" s="4">
        <v>67.5</v>
      </c>
      <c r="D767" s="4">
        <v>-126.5</v>
      </c>
      <c r="E767" s="4">
        <v>67.833333333333329</v>
      </c>
      <c r="F767" s="4">
        <v>-125.75</v>
      </c>
      <c r="I767" s="4" t="s">
        <v>1330</v>
      </c>
      <c r="J767" s="4" t="s">
        <v>1197</v>
      </c>
      <c r="K767" s="9">
        <v>26313</v>
      </c>
      <c r="L767" t="str">
        <f t="shared" si="11"/>
        <v>POLYGON ((-125.75 67.5, -125.75 67.8333333333333, -126.5 67.8333333333333, -126.5 67.5, -125.75 67.5))</v>
      </c>
    </row>
    <row r="768" spans="1:12" x14ac:dyDescent="0.3">
      <c r="A768" s="25">
        <v>5551994</v>
      </c>
      <c r="B768" s="20" t="s">
        <v>486</v>
      </c>
      <c r="C768" s="4">
        <v>67.5</v>
      </c>
      <c r="D768" s="4">
        <v>-126.5</v>
      </c>
      <c r="E768" s="4">
        <v>67.833333333333329</v>
      </c>
      <c r="F768" s="4">
        <v>-125.75</v>
      </c>
      <c r="I768" s="4" t="s">
        <v>1330</v>
      </c>
      <c r="J768" s="4" t="s">
        <v>1197</v>
      </c>
      <c r="K768" s="9">
        <v>26735</v>
      </c>
      <c r="L768" t="str">
        <f t="shared" si="11"/>
        <v>POLYGON ((-125.75 67.5, -125.75 67.8333333333333, -126.5 67.8333333333333, -126.5 67.5, -125.75 67.5))</v>
      </c>
    </row>
    <row r="769" spans="1:12" x14ac:dyDescent="0.3">
      <c r="A769" s="25">
        <v>5551995</v>
      </c>
      <c r="B769" s="20" t="s">
        <v>489</v>
      </c>
      <c r="C769" s="4">
        <v>67.56</v>
      </c>
      <c r="D769" s="4">
        <v>-126.53</v>
      </c>
      <c r="E769" s="4">
        <v>67.81</v>
      </c>
      <c r="F769" s="4">
        <v>-125.89</v>
      </c>
      <c r="I769" s="4" t="s">
        <v>1330</v>
      </c>
      <c r="J769" s="4" t="s">
        <v>1197</v>
      </c>
      <c r="K769" s="9">
        <v>27446</v>
      </c>
      <c r="L769" t="str">
        <f t="shared" si="11"/>
        <v>POLYGON ((-125.89 67.56, -125.89 67.81, -126.53 67.81, -126.53 67.56, -125.89 67.56))</v>
      </c>
    </row>
    <row r="770" spans="1:12" x14ac:dyDescent="0.3">
      <c r="A770" s="25">
        <v>5551997</v>
      </c>
      <c r="B770" s="20" t="s">
        <v>488</v>
      </c>
      <c r="C770" s="4">
        <v>61.25</v>
      </c>
      <c r="D770" s="4">
        <v>-125</v>
      </c>
      <c r="E770" s="4">
        <v>62.25</v>
      </c>
      <c r="F770" s="4">
        <v>-122.25</v>
      </c>
      <c r="I770" s="4" t="s">
        <v>1330</v>
      </c>
      <c r="J770" s="4" t="s">
        <v>1197</v>
      </c>
      <c r="K770" s="9">
        <v>26209</v>
      </c>
      <c r="L770" t="str">
        <f t="shared" ref="L770:L833" si="12">"POLYGON (("&amp;F770&amp;" "&amp;C770&amp;", "&amp;F770&amp;" "&amp;E770&amp;", "&amp;D770&amp;" "&amp;E770&amp;", "&amp;D770&amp;" "&amp;C770&amp;", "&amp;F770&amp;" "&amp;C770&amp;"))"</f>
        <v>POLYGON ((-122.25 61.25, -122.25 62.25, -125 62.25, -125 61.25, -122.25 61.25))</v>
      </c>
    </row>
    <row r="771" spans="1:12" x14ac:dyDescent="0.3">
      <c r="A771" s="25">
        <v>5551999</v>
      </c>
      <c r="B771" s="20" t="s">
        <v>485</v>
      </c>
      <c r="C771" s="4">
        <v>62.166666666666664</v>
      </c>
      <c r="D771" s="4">
        <v>-123.75</v>
      </c>
      <c r="E771" s="4">
        <v>62.5</v>
      </c>
      <c r="F771" s="4">
        <v>-123.5</v>
      </c>
      <c r="I771" s="4" t="s">
        <v>1331</v>
      </c>
      <c r="J771" s="4" t="s">
        <v>1197</v>
      </c>
      <c r="K771" s="9">
        <v>25031</v>
      </c>
      <c r="L771" t="str">
        <f t="shared" si="12"/>
        <v>POLYGON ((-123.5 62.1666666666667, -123.5 62.5, -123.75 62.5, -123.75 62.1666666666667, -123.5 62.1666666666667))</v>
      </c>
    </row>
    <row r="772" spans="1:12" x14ac:dyDescent="0.3">
      <c r="A772" s="25">
        <v>5552000</v>
      </c>
      <c r="B772" s="20" t="s">
        <v>484</v>
      </c>
      <c r="C772" s="4">
        <v>64.083333333333329</v>
      </c>
      <c r="D772" s="4">
        <v>-125.25</v>
      </c>
      <c r="E772" s="4">
        <v>64.3</v>
      </c>
      <c r="F772" s="4">
        <v>-125</v>
      </c>
      <c r="I772" s="4" t="s">
        <v>1331</v>
      </c>
      <c r="J772" s="4" t="s">
        <v>1197</v>
      </c>
      <c r="K772" s="9">
        <v>25019</v>
      </c>
      <c r="L772" t="str">
        <f t="shared" si="12"/>
        <v>POLYGON ((-125 64.0833333333333, -125 64.3, -125.25 64.3, -125.25 64.0833333333333, -125 64.0833333333333))</v>
      </c>
    </row>
    <row r="773" spans="1:12" x14ac:dyDescent="0.3">
      <c r="A773" s="25">
        <v>5552001</v>
      </c>
      <c r="B773" s="20" t="s">
        <v>483</v>
      </c>
      <c r="C773" s="4">
        <v>65.583333333333329</v>
      </c>
      <c r="D773" s="4">
        <v>-127.5</v>
      </c>
      <c r="E773" s="4">
        <v>65.67</v>
      </c>
      <c r="F773" s="4">
        <v>-127</v>
      </c>
      <c r="I773" s="4" t="s">
        <v>1331</v>
      </c>
      <c r="J773" s="4" t="s">
        <v>1197</v>
      </c>
      <c r="K773" s="9">
        <v>25019</v>
      </c>
      <c r="L773" t="str">
        <f t="shared" si="12"/>
        <v>POLYGON ((-127 65.5833333333333, -127 65.67, -127.5 65.67, -127.5 65.5833333333333, -127 65.5833333333333))</v>
      </c>
    </row>
    <row r="774" spans="1:12" x14ac:dyDescent="0.3">
      <c r="A774" s="25">
        <v>5552009</v>
      </c>
      <c r="B774" s="20" t="s">
        <v>480</v>
      </c>
      <c r="C774" s="4" t="s">
        <v>7</v>
      </c>
      <c r="D774" s="4" t="s">
        <v>7</v>
      </c>
      <c r="E774" s="4" t="s">
        <v>7</v>
      </c>
      <c r="F774" s="4" t="s">
        <v>7</v>
      </c>
      <c r="H774" s="4" t="s">
        <v>24</v>
      </c>
      <c r="I774" s="4" t="s">
        <v>1332</v>
      </c>
      <c r="J774" s="4" t="s">
        <v>1197</v>
      </c>
      <c r="K774" s="9">
        <v>25004</v>
      </c>
      <c r="L774" t="str">
        <f t="shared" si="12"/>
        <v>POLYGON ((n/a n/a, n/a n/a, n/a n/a, n/a n/a, n/a n/a))</v>
      </c>
    </row>
    <row r="775" spans="1:12" x14ac:dyDescent="0.3">
      <c r="A775" s="25">
        <v>5552010</v>
      </c>
      <c r="B775" s="20" t="s">
        <v>482</v>
      </c>
      <c r="C775" s="4">
        <v>60.833333333333336</v>
      </c>
      <c r="D775" s="4">
        <v>-118.5</v>
      </c>
      <c r="E775" s="4">
        <v>61.67</v>
      </c>
      <c r="F775" s="4">
        <v>-116.25</v>
      </c>
      <c r="I775" s="4" t="s">
        <v>1332</v>
      </c>
      <c r="J775" s="4" t="s">
        <v>1197</v>
      </c>
      <c r="K775" s="9">
        <v>25075</v>
      </c>
      <c r="L775" t="str">
        <f t="shared" si="12"/>
        <v>POLYGON ((-116.25 60.8333333333333, -116.25 61.67, -118.5 61.67, -118.5 60.8333333333333, -116.25 60.8333333333333))</v>
      </c>
    </row>
    <row r="776" spans="1:12" x14ac:dyDescent="0.3">
      <c r="A776" s="25">
        <v>5552011</v>
      </c>
      <c r="B776" s="20" t="s">
        <v>481</v>
      </c>
      <c r="C776" s="4">
        <v>61.833333333333336</v>
      </c>
      <c r="D776" s="4">
        <v>-118.33</v>
      </c>
      <c r="E776" s="4">
        <v>62.266666666666666</v>
      </c>
      <c r="F776" s="4">
        <v>-117.33</v>
      </c>
      <c r="I776" s="4" t="s">
        <v>1332</v>
      </c>
      <c r="J776" s="4" t="s">
        <v>1197</v>
      </c>
      <c r="K776" s="9">
        <v>25277</v>
      </c>
      <c r="L776" t="str">
        <f t="shared" si="12"/>
        <v>POLYGON ((-117.33 61.8333333333333, -117.33 62.2666666666667, -118.33 62.2666666666667, -118.33 61.8333333333333, -117.33 61.8333333333333))</v>
      </c>
    </row>
    <row r="777" spans="1:12" x14ac:dyDescent="0.3">
      <c r="A777" s="25">
        <v>5552012</v>
      </c>
      <c r="B777" s="20" t="s">
        <v>479</v>
      </c>
      <c r="C777" s="4">
        <v>60.67</v>
      </c>
      <c r="D777" s="4">
        <v>-121.11666666666666</v>
      </c>
      <c r="E777" s="4">
        <v>63</v>
      </c>
      <c r="F777" s="4">
        <v>-118.7</v>
      </c>
      <c r="I777" s="4" t="s">
        <v>1332</v>
      </c>
      <c r="J777" s="4" t="s">
        <v>1197</v>
      </c>
      <c r="K777" s="9">
        <v>25287</v>
      </c>
      <c r="L777" t="str">
        <f t="shared" si="12"/>
        <v>POLYGON ((-118.7 60.67, -118.7 63, -121.116666666667 63, -121.116666666667 60.67, -118.7 60.67))</v>
      </c>
    </row>
    <row r="778" spans="1:12" x14ac:dyDescent="0.3">
      <c r="A778" s="25">
        <v>5552013</v>
      </c>
      <c r="B778" s="20" t="s">
        <v>478</v>
      </c>
      <c r="C778" s="4">
        <v>61</v>
      </c>
      <c r="D778" s="4">
        <v>-126</v>
      </c>
      <c r="E778" s="4">
        <v>65.166666666666671</v>
      </c>
      <c r="F778" s="4">
        <v>-122.5</v>
      </c>
      <c r="I778" s="4" t="s">
        <v>1332</v>
      </c>
      <c r="J778" s="4" t="s">
        <v>1197</v>
      </c>
      <c r="K778" s="9">
        <v>25081</v>
      </c>
      <c r="L778" t="str">
        <f t="shared" si="12"/>
        <v>POLYGON ((-122.5 61, -122.5 65.1666666666667, -126 65.1666666666667, -126 61, -122.5 61))</v>
      </c>
    </row>
    <row r="779" spans="1:12" x14ac:dyDescent="0.3">
      <c r="A779" s="25">
        <v>5552027</v>
      </c>
      <c r="B779" s="20" t="s">
        <v>477</v>
      </c>
      <c r="C779" s="4">
        <v>61.033333333333331</v>
      </c>
      <c r="D779" s="4">
        <v>-121.16666666666667</v>
      </c>
      <c r="E779" s="4">
        <v>62.866666666666667</v>
      </c>
      <c r="F779" s="4">
        <v>-117.96666666666667</v>
      </c>
      <c r="I779" s="4" t="s">
        <v>1332</v>
      </c>
      <c r="J779" s="4" t="s">
        <v>1197</v>
      </c>
      <c r="K779" s="9">
        <v>25066</v>
      </c>
      <c r="L779" t="str">
        <f t="shared" si="12"/>
        <v>POLYGON ((-117.966666666667 61.0333333333333, -117.966666666667 62.8666666666667, -121.166666666667 62.8666666666667, -121.166666666667 61.0333333333333, -117.966666666667 61.0333333333333))</v>
      </c>
    </row>
    <row r="780" spans="1:12" x14ac:dyDescent="0.3">
      <c r="A780" s="25">
        <v>5552028</v>
      </c>
      <c r="B780" s="20" t="s">
        <v>476</v>
      </c>
      <c r="C780" s="4">
        <v>61.7</v>
      </c>
      <c r="D780" s="4">
        <v>-123.5</v>
      </c>
      <c r="E780" s="4">
        <v>62.5</v>
      </c>
      <c r="F780" s="4">
        <v>-120.6</v>
      </c>
      <c r="I780" s="4" t="s">
        <v>1332</v>
      </c>
      <c r="J780" s="4" t="s">
        <v>1197</v>
      </c>
      <c r="K780" s="9">
        <v>25059</v>
      </c>
      <c r="L780" t="str">
        <f t="shared" si="12"/>
        <v>POLYGON ((-120.6 61.7, -120.6 62.5, -123.5 62.5, -123.5 61.7, -120.6 61.7))</v>
      </c>
    </row>
    <row r="781" spans="1:12" x14ac:dyDescent="0.3">
      <c r="A781" s="25">
        <v>5552064</v>
      </c>
      <c r="B781" s="20" t="s">
        <v>473</v>
      </c>
      <c r="C781" s="4">
        <v>65.5</v>
      </c>
      <c r="D781" s="4">
        <v>-137</v>
      </c>
      <c r="E781" s="4">
        <v>65.67</v>
      </c>
      <c r="F781" s="4">
        <v>-136.5</v>
      </c>
      <c r="I781" s="4" t="s">
        <v>1333</v>
      </c>
      <c r="J781" s="4" t="s">
        <v>1197</v>
      </c>
      <c r="K781" s="9">
        <v>25007</v>
      </c>
      <c r="L781" t="str">
        <f t="shared" si="12"/>
        <v>POLYGON ((-136.5 65.5, -136.5 65.67, -137 65.67, -137 65.5, -136.5 65.5))</v>
      </c>
    </row>
    <row r="782" spans="1:12" x14ac:dyDescent="0.3">
      <c r="A782" s="25">
        <v>5552065</v>
      </c>
      <c r="B782" s="20" t="s">
        <v>475</v>
      </c>
      <c r="C782" s="4">
        <v>65.166666666666671</v>
      </c>
      <c r="D782" s="4">
        <v>-137</v>
      </c>
      <c r="E782" s="4">
        <v>65.33</v>
      </c>
      <c r="F782" s="4">
        <v>-136.5</v>
      </c>
      <c r="I782" s="4" t="s">
        <v>1333</v>
      </c>
      <c r="J782" s="4" t="s">
        <v>1197</v>
      </c>
      <c r="K782" s="9">
        <v>25004</v>
      </c>
      <c r="L782" t="str">
        <f t="shared" si="12"/>
        <v>POLYGON ((-136.5 65.1666666666667, -136.5 65.33, -137 65.33, -137 65.1666666666667, -136.5 65.1666666666667))</v>
      </c>
    </row>
    <row r="783" spans="1:12" x14ac:dyDescent="0.3">
      <c r="A783" s="25">
        <v>5552066</v>
      </c>
      <c r="B783" s="20" t="s">
        <v>474</v>
      </c>
      <c r="C783" s="4">
        <v>67.33</v>
      </c>
      <c r="D783" s="4">
        <v>-137.25</v>
      </c>
      <c r="E783" s="4">
        <v>67.5</v>
      </c>
      <c r="F783" s="4">
        <v>-136.44999999999999</v>
      </c>
      <c r="I783" s="4" t="s">
        <v>1333</v>
      </c>
      <c r="J783" s="4" t="s">
        <v>1197</v>
      </c>
      <c r="K783" s="9">
        <v>25004</v>
      </c>
      <c r="L783" t="str">
        <f t="shared" si="12"/>
        <v>POLYGON ((-136.45 67.33, -136.45 67.5, -137.25 67.5, -137.25 67.33, -136.45 67.33))</v>
      </c>
    </row>
    <row r="784" spans="1:12" x14ac:dyDescent="0.3">
      <c r="A784" s="25">
        <v>5552068</v>
      </c>
      <c r="B784" s="20" t="s">
        <v>472</v>
      </c>
      <c r="C784" s="4">
        <v>61.166666666666664</v>
      </c>
      <c r="D784" s="4">
        <v>-118.83333333333333</v>
      </c>
      <c r="E784" s="4">
        <v>62.083333333333336</v>
      </c>
      <c r="F784" s="4">
        <v>-116.5</v>
      </c>
      <c r="I784" s="4" t="s">
        <v>1334</v>
      </c>
      <c r="J784" s="4" t="s">
        <v>1197</v>
      </c>
      <c r="K784" s="9">
        <v>25065</v>
      </c>
      <c r="L784" t="str">
        <f t="shared" si="12"/>
        <v>POLYGON ((-116.5 61.1666666666667, -116.5 62.0833333333333, -118.833333333333 62.0833333333333, -118.833333333333 61.1666666666667, -116.5 61.1666666666667))</v>
      </c>
    </row>
    <row r="785" spans="1:12" x14ac:dyDescent="0.3">
      <c r="A785" s="25">
        <v>5552069</v>
      </c>
      <c r="B785" s="20" t="s">
        <v>471</v>
      </c>
      <c r="C785" s="4">
        <v>61.5</v>
      </c>
      <c r="D785" s="4">
        <v>-119.91666666666667</v>
      </c>
      <c r="E785" s="4">
        <v>62.033333333333331</v>
      </c>
      <c r="F785" s="4">
        <v>-118</v>
      </c>
      <c r="I785" s="4" t="s">
        <v>1334</v>
      </c>
      <c r="J785" s="4" t="s">
        <v>1197</v>
      </c>
      <c r="K785" s="9">
        <v>25513</v>
      </c>
      <c r="L785" t="str">
        <f t="shared" si="12"/>
        <v>POLYGON ((-118 61.5, -118 62.0333333333333, -119.916666666667 62.0333333333333, -119.916666666667 61.5, -118 61.5))</v>
      </c>
    </row>
    <row r="786" spans="1:12" x14ac:dyDescent="0.3">
      <c r="A786" s="25">
        <v>5552071</v>
      </c>
      <c r="B786" s="20" t="s">
        <v>470</v>
      </c>
      <c r="C786" s="4">
        <v>60.916666666666664</v>
      </c>
      <c r="D786" s="4">
        <v>-118.7</v>
      </c>
      <c r="E786" s="4">
        <v>61.033333333333331</v>
      </c>
      <c r="F786" s="4">
        <v>-118.58333333333333</v>
      </c>
      <c r="I786" s="4" t="s">
        <v>1334</v>
      </c>
      <c r="J786" s="4" t="s">
        <v>1197</v>
      </c>
      <c r="K786" s="9">
        <v>25606</v>
      </c>
      <c r="L786" t="str">
        <f t="shared" si="12"/>
        <v>POLYGON ((-118.583333333333 60.9166666666667, -118.583333333333 61.0333333333333, -118.7 61.0333333333333, -118.7 60.9166666666667, -118.583333333333 60.9166666666667))</v>
      </c>
    </row>
    <row r="787" spans="1:12" x14ac:dyDescent="0.3">
      <c r="A787" s="25">
        <v>5552071</v>
      </c>
      <c r="B787" s="20" t="s">
        <v>470</v>
      </c>
      <c r="C787" s="4">
        <v>60.95</v>
      </c>
      <c r="D787" s="4">
        <v>-119.81666666666666</v>
      </c>
      <c r="E787" s="4">
        <v>61.016666666666666</v>
      </c>
      <c r="F787" s="4">
        <v>-119.75</v>
      </c>
      <c r="I787" s="4" t="s">
        <v>1334</v>
      </c>
      <c r="J787" s="4" t="s">
        <v>1197</v>
      </c>
      <c r="K787" s="9">
        <v>25606</v>
      </c>
      <c r="L787" t="str">
        <f t="shared" si="12"/>
        <v>POLYGON ((-119.75 60.95, -119.75 61.0166666666667, -119.816666666667 61.0166666666667, -119.816666666667 60.95, -119.75 60.95))</v>
      </c>
    </row>
    <row r="788" spans="1:12" x14ac:dyDescent="0.3">
      <c r="A788" s="25">
        <v>5552072</v>
      </c>
      <c r="B788" s="20" t="s">
        <v>469</v>
      </c>
      <c r="C788" s="4">
        <v>61.83</v>
      </c>
      <c r="D788" s="4">
        <v>-119.75</v>
      </c>
      <c r="E788" s="4">
        <v>62.08</v>
      </c>
      <c r="F788" s="4">
        <v>-117.75</v>
      </c>
      <c r="I788" s="4" t="s">
        <v>1334</v>
      </c>
      <c r="J788" s="4" t="s">
        <v>1197</v>
      </c>
      <c r="K788" s="9">
        <v>25287</v>
      </c>
      <c r="L788" t="str">
        <f t="shared" si="12"/>
        <v>POLYGON ((-117.75 61.83, -117.75 62.08, -119.75 62.08, -119.75 61.83, -117.75 61.83))</v>
      </c>
    </row>
    <row r="789" spans="1:12" x14ac:dyDescent="0.3">
      <c r="A789" s="25">
        <v>5552073</v>
      </c>
      <c r="B789" s="20" t="s">
        <v>466</v>
      </c>
      <c r="C789" s="4">
        <v>60.616666666666667</v>
      </c>
      <c r="D789" s="4">
        <v>-123.625</v>
      </c>
      <c r="E789" s="4">
        <v>61</v>
      </c>
      <c r="F789" s="4">
        <v>-123</v>
      </c>
      <c r="I789" s="4" t="s">
        <v>1334</v>
      </c>
      <c r="J789" s="4" t="s">
        <v>1197</v>
      </c>
      <c r="K789" s="9">
        <v>26876</v>
      </c>
      <c r="L789" t="str">
        <f t="shared" si="12"/>
        <v>POLYGON ((-123 60.6166666666667, -123 61, -123.625 61, -123.625 60.6166666666667, -123 60.6166666666667))</v>
      </c>
    </row>
    <row r="790" spans="1:12" x14ac:dyDescent="0.3">
      <c r="A790" s="25">
        <v>5552083</v>
      </c>
      <c r="B790" s="20" t="s">
        <v>468</v>
      </c>
      <c r="C790" s="4">
        <v>66</v>
      </c>
      <c r="D790" s="4">
        <v>-132.80000000000001</v>
      </c>
      <c r="E790" s="4">
        <v>66.38333333333334</v>
      </c>
      <c r="F790" s="4">
        <v>-131.94999999999999</v>
      </c>
      <c r="I790" s="4" t="s">
        <v>1335</v>
      </c>
      <c r="J790" s="4" t="s">
        <v>1197</v>
      </c>
      <c r="K790" s="9">
        <v>26690</v>
      </c>
      <c r="L790" t="str">
        <f t="shared" si="12"/>
        <v>POLYGON ((-131.95 66, -131.95 66.3833333333333, -132.8 66.3833333333333, -132.8 66, -131.95 66))</v>
      </c>
    </row>
    <row r="791" spans="1:12" x14ac:dyDescent="0.3">
      <c r="A791" s="25">
        <v>5552084</v>
      </c>
      <c r="B791" s="20" t="s">
        <v>467</v>
      </c>
      <c r="C791" s="4">
        <v>61.67</v>
      </c>
      <c r="D791" s="4">
        <v>-116.25</v>
      </c>
      <c r="E791" s="4">
        <v>61.833333333333336</v>
      </c>
      <c r="F791" s="4">
        <v>-116</v>
      </c>
      <c r="H791" s="7" t="s">
        <v>52</v>
      </c>
      <c r="I791" s="4" t="s">
        <v>1336</v>
      </c>
      <c r="J791" s="4" t="s">
        <v>1197</v>
      </c>
      <c r="K791" s="9">
        <v>25187</v>
      </c>
      <c r="L791" t="str">
        <f t="shared" si="12"/>
        <v>POLYGON ((-116 61.67, -116 61.8333333333333, -116.25 61.8333333333333, -116.25 61.67, -116 61.67))</v>
      </c>
    </row>
    <row r="792" spans="1:12" x14ac:dyDescent="0.3">
      <c r="A792" s="25">
        <v>5552086</v>
      </c>
      <c r="B792" s="20" t="s">
        <v>465</v>
      </c>
      <c r="C792" s="4">
        <v>62.67</v>
      </c>
      <c r="D792" s="4">
        <v>-116.5</v>
      </c>
      <c r="E792" s="4">
        <v>62.833333333333336</v>
      </c>
      <c r="F792" s="4">
        <v>-116.25</v>
      </c>
      <c r="H792" s="7" t="s">
        <v>52</v>
      </c>
      <c r="I792" s="4" t="s">
        <v>1337</v>
      </c>
      <c r="J792" s="4" t="s">
        <v>1197</v>
      </c>
      <c r="K792" s="9">
        <v>25233</v>
      </c>
      <c r="L792" t="str">
        <f t="shared" si="12"/>
        <v>POLYGON ((-116.25 62.67, -116.25 62.8333333333333, -116.5 62.8333333333333, -116.5 62.67, -116.25 62.67))</v>
      </c>
    </row>
    <row r="793" spans="1:12" x14ac:dyDescent="0.3">
      <c r="A793" s="25">
        <v>5552087</v>
      </c>
      <c r="B793" s="20" t="s">
        <v>463</v>
      </c>
      <c r="C793" s="4">
        <v>63</v>
      </c>
      <c r="D793" s="4">
        <v>-120</v>
      </c>
      <c r="E793" s="4">
        <v>63.166666666666664</v>
      </c>
      <c r="F793" s="4">
        <v>-119.75</v>
      </c>
      <c r="H793" s="7" t="s">
        <v>52</v>
      </c>
      <c r="I793" s="4" t="s">
        <v>1337</v>
      </c>
      <c r="J793" s="4" t="s">
        <v>1197</v>
      </c>
      <c r="K793" s="9">
        <v>25233</v>
      </c>
      <c r="L793" t="str">
        <f t="shared" si="12"/>
        <v>POLYGON ((-119.75 63, -119.75 63.1666666666667, -120 63.1666666666667, -120 63, -119.75 63))</v>
      </c>
    </row>
    <row r="794" spans="1:12" x14ac:dyDescent="0.3">
      <c r="A794" s="25">
        <v>5552088</v>
      </c>
      <c r="B794" s="20" t="s">
        <v>463</v>
      </c>
      <c r="C794" s="4">
        <v>63.5</v>
      </c>
      <c r="D794" s="4">
        <v>-117.75</v>
      </c>
      <c r="E794" s="4">
        <v>63.67</v>
      </c>
      <c r="F794" s="4">
        <v>-117.5</v>
      </c>
      <c r="H794" s="7" t="s">
        <v>52</v>
      </c>
      <c r="I794" s="4" t="s">
        <v>1337</v>
      </c>
      <c r="J794" s="4" t="s">
        <v>1197</v>
      </c>
      <c r="K794" s="9">
        <v>25233</v>
      </c>
      <c r="L794" t="str">
        <f t="shared" si="12"/>
        <v>POLYGON ((-117.5 63.5, -117.5 63.67, -117.75 63.67, -117.75 63.5, -117.5 63.5))</v>
      </c>
    </row>
    <row r="795" spans="1:12" x14ac:dyDescent="0.3">
      <c r="A795" s="25">
        <v>5552096</v>
      </c>
      <c r="B795" s="20" t="s">
        <v>462</v>
      </c>
      <c r="C795" s="4" t="s">
        <v>7</v>
      </c>
      <c r="D795" s="4" t="s">
        <v>7</v>
      </c>
      <c r="E795" s="4" t="s">
        <v>7</v>
      </c>
      <c r="F795" s="4" t="s">
        <v>7</v>
      </c>
      <c r="H795" s="4" t="s">
        <v>24</v>
      </c>
      <c r="I795" s="4" t="s">
        <v>1338</v>
      </c>
      <c r="J795" s="4" t="s">
        <v>1197</v>
      </c>
      <c r="K795" s="9">
        <v>23543</v>
      </c>
      <c r="L795" t="str">
        <f t="shared" si="12"/>
        <v>POLYGON ((n/a n/a, n/a n/a, n/a n/a, n/a n/a, n/a n/a))</v>
      </c>
    </row>
    <row r="796" spans="1:12" x14ac:dyDescent="0.3">
      <c r="A796" s="25">
        <v>5552123</v>
      </c>
      <c r="B796" s="20" t="s">
        <v>464</v>
      </c>
      <c r="C796" s="4">
        <v>63.25</v>
      </c>
      <c r="D796" s="4">
        <v>-123.25</v>
      </c>
      <c r="E796" s="4">
        <v>63.833333333333336</v>
      </c>
      <c r="F796" s="4">
        <v>-122.25</v>
      </c>
      <c r="I796" s="4" t="s">
        <v>1339</v>
      </c>
      <c r="J796" s="4" t="s">
        <v>1197</v>
      </c>
      <c r="K796" s="9">
        <v>25675</v>
      </c>
      <c r="L796" t="str">
        <f t="shared" si="12"/>
        <v>POLYGON ((-122.25 63.25, -122.25 63.8333333333333, -123.25 63.8333333333333, -123.25 63.25, -122.25 63.25))</v>
      </c>
    </row>
    <row r="797" spans="1:12" x14ac:dyDescent="0.3">
      <c r="A797" s="25">
        <v>5552124</v>
      </c>
      <c r="B797" s="20" t="s">
        <v>464</v>
      </c>
      <c r="C797" s="4">
        <v>63.25</v>
      </c>
      <c r="D797" s="4">
        <v>-123.25</v>
      </c>
      <c r="E797" s="4">
        <v>63.833333333333336</v>
      </c>
      <c r="F797" s="4">
        <v>-122.25</v>
      </c>
      <c r="I797" s="4" t="s">
        <v>1339</v>
      </c>
      <c r="J797" s="4" t="s">
        <v>1197</v>
      </c>
      <c r="K797" s="9">
        <v>25993</v>
      </c>
      <c r="L797" t="str">
        <f t="shared" si="12"/>
        <v>POLYGON ((-122.25 63.25, -122.25 63.8333333333333, -123.25 63.8333333333333, -123.25 63.25, -122.25 63.25))</v>
      </c>
    </row>
    <row r="798" spans="1:12" x14ac:dyDescent="0.3">
      <c r="A798" s="25">
        <v>5552125</v>
      </c>
      <c r="B798" s="20" t="s">
        <v>461</v>
      </c>
      <c r="C798" s="4">
        <v>63.25</v>
      </c>
      <c r="D798" s="4">
        <v>-123.25</v>
      </c>
      <c r="E798" s="4">
        <v>63.833333333333336</v>
      </c>
      <c r="F798" s="4">
        <v>-122.25</v>
      </c>
      <c r="I798" s="4" t="s">
        <v>1339</v>
      </c>
      <c r="J798" s="4" t="s">
        <v>1197</v>
      </c>
      <c r="K798" s="9">
        <v>26013</v>
      </c>
      <c r="L798" t="str">
        <f t="shared" si="12"/>
        <v>POLYGON ((-122.25 63.25, -122.25 63.8333333333333, -123.25 63.8333333333333, -123.25 63.25, -122.25 63.25))</v>
      </c>
    </row>
    <row r="799" spans="1:12" x14ac:dyDescent="0.3">
      <c r="A799" s="25">
        <v>5552135</v>
      </c>
      <c r="B799" s="20" t="s">
        <v>460</v>
      </c>
      <c r="C799" s="4">
        <v>65</v>
      </c>
      <c r="D799" s="4">
        <v>-123.5</v>
      </c>
      <c r="E799" s="4">
        <v>65.33</v>
      </c>
      <c r="F799" s="4">
        <v>-123.25</v>
      </c>
      <c r="I799" s="4" t="s">
        <v>1340</v>
      </c>
      <c r="J799" s="4" t="s">
        <v>1197</v>
      </c>
      <c r="K799" s="9">
        <v>27477</v>
      </c>
      <c r="L799" t="str">
        <f t="shared" si="12"/>
        <v>POLYGON ((-123.25 65, -123.25 65.33, -123.5 65.33, -123.5 65, -123.25 65))</v>
      </c>
    </row>
    <row r="800" spans="1:12" x14ac:dyDescent="0.3">
      <c r="A800" s="25">
        <v>5552136</v>
      </c>
      <c r="B800" s="20" t="s">
        <v>454</v>
      </c>
      <c r="C800" s="4" t="s">
        <v>7</v>
      </c>
      <c r="D800" s="4" t="s">
        <v>7</v>
      </c>
      <c r="E800" s="4" t="s">
        <v>7</v>
      </c>
      <c r="F800" s="4" t="s">
        <v>7</v>
      </c>
      <c r="H800" s="4" t="s">
        <v>24</v>
      </c>
      <c r="I800" s="4" t="s">
        <v>1341</v>
      </c>
      <c r="J800" s="4" t="s">
        <v>1197</v>
      </c>
      <c r="K800" s="9">
        <v>26749</v>
      </c>
      <c r="L800" t="str">
        <f t="shared" si="12"/>
        <v>POLYGON ((n/a n/a, n/a n/a, n/a n/a, n/a n/a, n/a n/a))</v>
      </c>
    </row>
    <row r="801" spans="1:12" x14ac:dyDescent="0.3">
      <c r="A801" s="25">
        <v>5552138</v>
      </c>
      <c r="B801" s="20" t="s">
        <v>459</v>
      </c>
      <c r="C801" s="4">
        <v>60</v>
      </c>
      <c r="D801" s="4">
        <v>-125</v>
      </c>
      <c r="E801" s="4">
        <v>61</v>
      </c>
      <c r="F801" s="4">
        <v>-124</v>
      </c>
      <c r="H801" s="7" t="s">
        <v>52</v>
      </c>
      <c r="I801" s="4" t="s">
        <v>1342</v>
      </c>
      <c r="J801" s="4" t="s">
        <v>1197</v>
      </c>
      <c r="K801" s="9">
        <v>26907</v>
      </c>
      <c r="L801" t="str">
        <f t="shared" si="12"/>
        <v>POLYGON ((-124 60, -124 61, -125 61, -125 60, -124 60))</v>
      </c>
    </row>
    <row r="802" spans="1:12" x14ac:dyDescent="0.3">
      <c r="A802" s="25">
        <v>5552140</v>
      </c>
      <c r="B802" s="20" t="s">
        <v>455</v>
      </c>
      <c r="C802" s="4">
        <v>64.83</v>
      </c>
      <c r="D802" s="4">
        <v>-124.5</v>
      </c>
      <c r="E802" s="4">
        <v>65</v>
      </c>
      <c r="F802" s="4">
        <v>-124.45</v>
      </c>
      <c r="H802" s="4" t="s">
        <v>456</v>
      </c>
      <c r="I802" s="4" t="s">
        <v>1343</v>
      </c>
      <c r="J802" s="4" t="s">
        <v>1197</v>
      </c>
      <c r="K802" s="9">
        <v>26176</v>
      </c>
      <c r="L802" t="str">
        <f t="shared" si="12"/>
        <v>POLYGON ((-124.45 64.83, -124.45 65, -124.5 65, -124.5 64.83, -124.45 64.83))</v>
      </c>
    </row>
    <row r="803" spans="1:12" x14ac:dyDescent="0.3">
      <c r="A803" s="25">
        <v>5552140</v>
      </c>
      <c r="B803" s="20" t="s">
        <v>455</v>
      </c>
      <c r="C803" s="4">
        <v>64.67</v>
      </c>
      <c r="D803" s="4">
        <v>-124.5</v>
      </c>
      <c r="E803" s="4">
        <v>64.83</v>
      </c>
      <c r="F803" s="4">
        <v>-124.33</v>
      </c>
      <c r="H803" s="7" t="s">
        <v>458</v>
      </c>
      <c r="I803" s="4" t="s">
        <v>1343</v>
      </c>
      <c r="J803" s="4" t="s">
        <v>1197</v>
      </c>
      <c r="K803" s="9">
        <v>26176</v>
      </c>
      <c r="L803" t="str">
        <f t="shared" si="12"/>
        <v>POLYGON ((-124.33 64.67, -124.33 64.83, -124.5 64.83, -124.5 64.67, -124.33 64.67))</v>
      </c>
    </row>
    <row r="804" spans="1:12" x14ac:dyDescent="0.3">
      <c r="A804" s="25">
        <v>5552140</v>
      </c>
      <c r="B804" s="20" t="s">
        <v>455</v>
      </c>
      <c r="C804" s="4">
        <v>63.33</v>
      </c>
      <c r="D804" s="4">
        <v>-123.67</v>
      </c>
      <c r="E804" s="4">
        <v>63.5</v>
      </c>
      <c r="F804" s="4">
        <v>-123.5</v>
      </c>
      <c r="H804" s="4" t="s">
        <v>457</v>
      </c>
      <c r="I804" s="4" t="s">
        <v>1343</v>
      </c>
      <c r="J804" s="4" t="s">
        <v>1197</v>
      </c>
      <c r="K804" s="9">
        <v>26176</v>
      </c>
      <c r="L804" t="str">
        <f t="shared" si="12"/>
        <v>POLYGON ((-123.5 63.33, -123.5 63.5, -123.67 63.5, -123.67 63.33, -123.5 63.33))</v>
      </c>
    </row>
    <row r="805" spans="1:12" x14ac:dyDescent="0.3">
      <c r="A805" s="25">
        <v>5552141</v>
      </c>
      <c r="B805" s="20" t="s">
        <v>453</v>
      </c>
      <c r="C805" s="4">
        <v>66.67</v>
      </c>
      <c r="D805" s="4">
        <v>-127.13333333333334</v>
      </c>
      <c r="E805" s="4">
        <v>68.05</v>
      </c>
      <c r="F805" s="4">
        <v>-125.38333333333334</v>
      </c>
      <c r="I805" s="4" t="s">
        <v>1343</v>
      </c>
      <c r="J805" s="4" t="s">
        <v>1197</v>
      </c>
      <c r="K805" s="9">
        <v>25813</v>
      </c>
      <c r="L805" t="str">
        <f t="shared" si="12"/>
        <v>POLYGON ((-125.383333333333 66.67, -125.383333333333 68.05, -127.133333333333 68.05, -127.133333333333 66.67, -125.383333333333 66.67))</v>
      </c>
    </row>
    <row r="806" spans="1:12" x14ac:dyDescent="0.3">
      <c r="A806" s="25">
        <v>5552142</v>
      </c>
      <c r="B806" s="20" t="s">
        <v>452</v>
      </c>
      <c r="C806" s="4">
        <v>63.67</v>
      </c>
      <c r="D806" s="4">
        <v>-122.75</v>
      </c>
      <c r="E806" s="4">
        <v>64.75</v>
      </c>
      <c r="F806" s="4">
        <v>-121.75</v>
      </c>
      <c r="I806" s="4" t="s">
        <v>1343</v>
      </c>
      <c r="J806" s="4" t="s">
        <v>1197</v>
      </c>
      <c r="K806" s="9">
        <v>25671</v>
      </c>
      <c r="L806" t="str">
        <f t="shared" si="12"/>
        <v>POLYGON ((-121.75 63.67, -121.75 64.75, -122.75 64.75, -122.75 63.67, -121.75 63.67))</v>
      </c>
    </row>
    <row r="807" spans="1:12" x14ac:dyDescent="0.3">
      <c r="A807" s="25">
        <v>5552143</v>
      </c>
      <c r="B807" s="20" t="s">
        <v>451</v>
      </c>
      <c r="C807" s="4">
        <v>63.5</v>
      </c>
      <c r="D807" s="4">
        <v>-122.5</v>
      </c>
      <c r="E807" s="4">
        <v>64</v>
      </c>
      <c r="F807" s="4">
        <v>-120.5</v>
      </c>
      <c r="H807" s="7" t="s">
        <v>52</v>
      </c>
      <c r="I807" s="4" t="s">
        <v>1343</v>
      </c>
      <c r="J807" s="4" t="s">
        <v>1197</v>
      </c>
      <c r="K807" s="9">
        <v>25856</v>
      </c>
      <c r="L807" t="str">
        <f t="shared" si="12"/>
        <v>POLYGON ((-120.5 63.5, -120.5 64, -122.5 64, -122.5 63.5, -120.5 63.5))</v>
      </c>
    </row>
    <row r="808" spans="1:12" x14ac:dyDescent="0.3">
      <c r="A808" s="25">
        <v>5552144</v>
      </c>
      <c r="B808" s="20" t="s">
        <v>450</v>
      </c>
      <c r="C808" s="4">
        <v>63.75</v>
      </c>
      <c r="D808" s="4">
        <v>-122.25</v>
      </c>
      <c r="E808" s="4">
        <v>64</v>
      </c>
      <c r="F808" s="4">
        <v>-121.83333333333333</v>
      </c>
      <c r="H808" s="7" t="s">
        <v>52</v>
      </c>
      <c r="I808" s="4" t="s">
        <v>1343</v>
      </c>
      <c r="J808" s="4" t="s">
        <v>1197</v>
      </c>
      <c r="K808" s="9">
        <v>25961</v>
      </c>
      <c r="L808" t="str">
        <f t="shared" si="12"/>
        <v>POLYGON ((-121.833333333333 63.75, -121.833333333333 64, -122.25 64, -122.25 63.75, -121.833333333333 63.75))</v>
      </c>
    </row>
    <row r="809" spans="1:12" x14ac:dyDescent="0.3">
      <c r="A809" s="25">
        <v>5552158</v>
      </c>
      <c r="B809" s="20" t="s">
        <v>449</v>
      </c>
      <c r="C809" s="4">
        <v>61.75</v>
      </c>
      <c r="D809" s="4">
        <v>-126.08333333333333</v>
      </c>
      <c r="E809" s="4">
        <v>63.6</v>
      </c>
      <c r="F809" s="4">
        <v>-123.1</v>
      </c>
      <c r="I809" s="4" t="s">
        <v>1344</v>
      </c>
      <c r="J809" s="4" t="s">
        <v>1197</v>
      </c>
      <c r="K809" s="9">
        <v>26151</v>
      </c>
      <c r="L809" t="str">
        <f t="shared" si="12"/>
        <v>POLYGON ((-123.1 61.75, -123.1 63.6, -126.083333333333 63.6, -126.083333333333 61.75, -123.1 61.75))</v>
      </c>
    </row>
    <row r="810" spans="1:12" x14ac:dyDescent="0.3">
      <c r="A810" s="25">
        <v>5552164</v>
      </c>
      <c r="B810" s="20" t="s">
        <v>444</v>
      </c>
      <c r="C810" s="4">
        <v>60</v>
      </c>
      <c r="D810" s="4">
        <v>-119.25</v>
      </c>
      <c r="E810" s="4">
        <v>60.166666666666664</v>
      </c>
      <c r="F810" s="4">
        <v>-119</v>
      </c>
      <c r="H810" s="7" t="s">
        <v>52</v>
      </c>
      <c r="I810" s="4" t="s">
        <v>1344</v>
      </c>
      <c r="J810" s="4" t="s">
        <v>1197</v>
      </c>
      <c r="K810" s="9">
        <v>29261</v>
      </c>
      <c r="L810" t="str">
        <f t="shared" si="12"/>
        <v>POLYGON ((-119 60, -119 60.1666666666667, -119.25 60.1666666666667, -119.25 60, -119 60))</v>
      </c>
    </row>
    <row r="811" spans="1:12" x14ac:dyDescent="0.3">
      <c r="A811" s="25">
        <v>5552181</v>
      </c>
      <c r="B811" s="20" t="s">
        <v>446</v>
      </c>
      <c r="C811" s="4">
        <v>63.5</v>
      </c>
      <c r="D811" s="4">
        <v>-120.75</v>
      </c>
      <c r="E811" s="4">
        <v>63.85</v>
      </c>
      <c r="F811" s="4">
        <v>-120.25</v>
      </c>
      <c r="H811" s="7" t="s">
        <v>447</v>
      </c>
      <c r="I811" s="4" t="s">
        <v>1345</v>
      </c>
      <c r="J811" s="4" t="s">
        <v>1197</v>
      </c>
      <c r="K811" s="9">
        <v>25098</v>
      </c>
      <c r="L811" t="str">
        <f t="shared" si="12"/>
        <v>POLYGON ((-120.25 63.5, -120.25 63.85, -120.75 63.85, -120.75 63.5, -120.25 63.5))</v>
      </c>
    </row>
    <row r="812" spans="1:12" x14ac:dyDescent="0.3">
      <c r="A812" s="25">
        <v>5552181</v>
      </c>
      <c r="B812" s="20" t="s">
        <v>446</v>
      </c>
      <c r="C812" s="4">
        <v>61.833333333333336</v>
      </c>
      <c r="D812" s="4">
        <v>-117</v>
      </c>
      <c r="E812" s="4">
        <v>62.35</v>
      </c>
      <c r="F812" s="4">
        <v>-116.5</v>
      </c>
      <c r="H812" s="7" t="s">
        <v>448</v>
      </c>
      <c r="I812" s="4" t="s">
        <v>1345</v>
      </c>
      <c r="J812" s="4" t="s">
        <v>1197</v>
      </c>
      <c r="K812" s="9">
        <v>25098</v>
      </c>
      <c r="L812" t="str">
        <f t="shared" si="12"/>
        <v>POLYGON ((-116.5 61.8333333333333, -116.5 62.35, -117 62.35, -117 61.8333333333333, -116.5 61.8333333333333))</v>
      </c>
    </row>
    <row r="813" spans="1:12" x14ac:dyDescent="0.3">
      <c r="A813" s="25">
        <v>5552188</v>
      </c>
      <c r="B813" s="20" t="s">
        <v>438</v>
      </c>
      <c r="C813" s="4">
        <v>60</v>
      </c>
      <c r="D813" s="4">
        <v>-121.91666666666667</v>
      </c>
      <c r="E813" s="4">
        <v>60.133333333333333</v>
      </c>
      <c r="F813" s="4">
        <v>-121.7</v>
      </c>
      <c r="I813" s="4" t="s">
        <v>1346</v>
      </c>
      <c r="J813" s="4" t="s">
        <v>1197</v>
      </c>
      <c r="K813" s="9">
        <v>25591</v>
      </c>
      <c r="L813" t="str">
        <f t="shared" si="12"/>
        <v>POLYGON ((-121.7 60, -121.7 60.1333333333333, -121.916666666667 60.1333333333333, -121.916666666667 60, -121.7 60))</v>
      </c>
    </row>
    <row r="814" spans="1:12" x14ac:dyDescent="0.3">
      <c r="A814" s="25">
        <v>5552189</v>
      </c>
      <c r="B814" s="20" t="s">
        <v>445</v>
      </c>
      <c r="C814" s="4">
        <v>62.983333333333334</v>
      </c>
      <c r="D814" s="4">
        <v>-120.01666666666667</v>
      </c>
      <c r="E814" s="4">
        <v>63.266666666666666</v>
      </c>
      <c r="F814" s="4">
        <v>-119.73333333333333</v>
      </c>
      <c r="I814" s="4" t="s">
        <v>1347</v>
      </c>
      <c r="J814" s="4" t="s">
        <v>1197</v>
      </c>
      <c r="K814" s="9">
        <v>25613</v>
      </c>
      <c r="L814" t="str">
        <f t="shared" si="12"/>
        <v>POLYGON ((-119.733333333333 62.9833333333333, -119.733333333333 63.2666666666667, -120.016666666667 63.2666666666667, -120.016666666667 62.9833333333333, -119.733333333333 62.9833333333333))</v>
      </c>
    </row>
    <row r="815" spans="1:12" x14ac:dyDescent="0.3">
      <c r="A815" s="25">
        <v>5552190</v>
      </c>
      <c r="B815" s="20" t="s">
        <v>441</v>
      </c>
      <c r="C815" s="4">
        <v>60</v>
      </c>
      <c r="D815" s="4">
        <v>-123.5</v>
      </c>
      <c r="E815" s="4">
        <v>61.5</v>
      </c>
      <c r="F815" s="4">
        <v>-120</v>
      </c>
      <c r="I815" s="4" t="s">
        <v>1348</v>
      </c>
      <c r="J815" s="4" t="s">
        <v>1197</v>
      </c>
      <c r="K815" s="9">
        <v>25750</v>
      </c>
      <c r="L815" t="str">
        <f t="shared" si="12"/>
        <v>POLYGON ((-120 60, -120 61.5, -123.5 61.5, -123.5 60, -120 60))</v>
      </c>
    </row>
    <row r="816" spans="1:12" x14ac:dyDescent="0.3">
      <c r="A816" s="25">
        <v>5552192</v>
      </c>
      <c r="B816" s="20" t="s">
        <v>440</v>
      </c>
      <c r="C816" s="4">
        <v>60.33</v>
      </c>
      <c r="D816" s="4">
        <v>-121.5</v>
      </c>
      <c r="E816" s="4">
        <v>60.6</v>
      </c>
      <c r="F816" s="4">
        <v>-120.91666666666667</v>
      </c>
      <c r="I816" s="4" t="s">
        <v>1349</v>
      </c>
      <c r="J816" s="4" t="s">
        <v>1197</v>
      </c>
      <c r="K816" s="9">
        <v>25651</v>
      </c>
      <c r="L816" t="str">
        <f t="shared" si="12"/>
        <v>POLYGON ((-120.916666666667 60.33, -120.916666666667 60.6, -121.5 60.6, -121.5 60.33, -120.916666666667 60.33))</v>
      </c>
    </row>
    <row r="817" spans="1:12" x14ac:dyDescent="0.3">
      <c r="A817" s="25">
        <v>5552193</v>
      </c>
      <c r="B817" s="20" t="s">
        <v>438</v>
      </c>
      <c r="C817" s="4" t="s">
        <v>7</v>
      </c>
      <c r="D817" s="4" t="s">
        <v>7</v>
      </c>
      <c r="E817" s="4" t="s">
        <v>7</v>
      </c>
      <c r="F817" s="4" t="s">
        <v>7</v>
      </c>
      <c r="H817" s="4" t="s">
        <v>24</v>
      </c>
      <c r="I817" s="4" t="s">
        <v>1349</v>
      </c>
      <c r="J817" s="4" t="s">
        <v>1197</v>
      </c>
      <c r="K817" s="9">
        <v>26324</v>
      </c>
      <c r="L817" t="str">
        <f t="shared" si="12"/>
        <v>POLYGON ((n/a n/a, n/a n/a, n/a n/a, n/a n/a, n/a n/a))</v>
      </c>
    </row>
    <row r="818" spans="1:12" x14ac:dyDescent="0.3">
      <c r="A818" s="25">
        <v>5552194</v>
      </c>
      <c r="B818" s="20" t="s">
        <v>439</v>
      </c>
      <c r="C818" s="4">
        <v>66</v>
      </c>
      <c r="D818" s="4">
        <v>-136</v>
      </c>
      <c r="E818" s="4">
        <v>68</v>
      </c>
      <c r="F818" s="4">
        <v>-124</v>
      </c>
      <c r="I818" s="4" t="s">
        <v>1350</v>
      </c>
      <c r="J818" s="4" t="s">
        <v>1197</v>
      </c>
      <c r="K818" s="9">
        <v>25632</v>
      </c>
      <c r="L818" t="str">
        <f t="shared" si="12"/>
        <v>POLYGON ((-124 66, -124 68, -136 68, -136 66, -124 66))</v>
      </c>
    </row>
    <row r="819" spans="1:12" x14ac:dyDescent="0.3">
      <c r="A819" s="25">
        <v>5552196</v>
      </c>
      <c r="B819" s="20" t="s">
        <v>437</v>
      </c>
      <c r="C819" s="4">
        <v>66.67</v>
      </c>
      <c r="D819" s="4">
        <v>-135.5</v>
      </c>
      <c r="E819" s="4">
        <v>67.67</v>
      </c>
      <c r="F819" s="4">
        <v>-132</v>
      </c>
      <c r="I819" s="4" t="s">
        <v>1351</v>
      </c>
      <c r="J819" s="4" t="s">
        <v>1197</v>
      </c>
      <c r="K819" s="9">
        <v>26053</v>
      </c>
      <c r="L819" t="str">
        <f t="shared" si="12"/>
        <v>POLYGON ((-132 66.67, -132 67.67, -135.5 67.67, -135.5 66.67, -132 66.67))</v>
      </c>
    </row>
    <row r="820" spans="1:12" x14ac:dyDescent="0.3">
      <c r="A820" s="25">
        <v>5552206</v>
      </c>
      <c r="B820" s="20" t="s">
        <v>436</v>
      </c>
      <c r="C820" s="4">
        <v>60</v>
      </c>
      <c r="D820" s="4">
        <v>-137.5</v>
      </c>
      <c r="E820" s="4">
        <v>69.599999999999994</v>
      </c>
      <c r="F820" s="4">
        <v>-118</v>
      </c>
      <c r="I820" s="4" t="s">
        <v>1352</v>
      </c>
      <c r="J820" s="4" t="s">
        <v>1197</v>
      </c>
      <c r="K820" s="9">
        <v>26512</v>
      </c>
      <c r="L820" t="str">
        <f t="shared" si="12"/>
        <v>POLYGON ((-118 60, -118 69.6, -137.5 69.6, -137.5 60, -118 60))</v>
      </c>
    </row>
    <row r="821" spans="1:12" x14ac:dyDescent="0.3">
      <c r="A821" s="25">
        <v>5552209</v>
      </c>
      <c r="B821" s="20" t="s">
        <v>435</v>
      </c>
      <c r="C821" s="4">
        <v>65.583333333333329</v>
      </c>
      <c r="D821" s="4">
        <v>-127.5</v>
      </c>
      <c r="E821" s="4">
        <v>65.67</v>
      </c>
      <c r="F821" s="4">
        <v>-127.25</v>
      </c>
      <c r="H821" s="7" t="s">
        <v>1447</v>
      </c>
      <c r="I821" s="4" t="s">
        <v>1353</v>
      </c>
      <c r="J821" s="4" t="s">
        <v>1197</v>
      </c>
      <c r="K821" s="9">
        <v>25871</v>
      </c>
      <c r="L821" t="str">
        <f t="shared" si="12"/>
        <v>POLYGON ((-127.25 65.5833333333333, -127.25 65.67, -127.5 65.67, -127.5 65.5833333333333, -127.25 65.5833333333333))</v>
      </c>
    </row>
    <row r="822" spans="1:12" x14ac:dyDescent="0.3">
      <c r="A822" s="25">
        <v>5552209</v>
      </c>
      <c r="B822" s="20" t="s">
        <v>435</v>
      </c>
      <c r="C822" s="4">
        <v>64.5</v>
      </c>
      <c r="D822" s="4">
        <v>-121</v>
      </c>
      <c r="E822" s="4">
        <v>64.67</v>
      </c>
      <c r="F822" s="4">
        <v>-120.45</v>
      </c>
      <c r="H822" s="7" t="s">
        <v>1447</v>
      </c>
      <c r="I822" s="4" t="s">
        <v>1353</v>
      </c>
      <c r="J822" s="4" t="s">
        <v>1197</v>
      </c>
      <c r="K822" s="9">
        <v>25871</v>
      </c>
      <c r="L822" t="str">
        <f t="shared" si="12"/>
        <v>POLYGON ((-120.45 64.5, -120.45 64.67, -121 64.67, -121 64.5, -120.45 64.5))</v>
      </c>
    </row>
    <row r="823" spans="1:12" x14ac:dyDescent="0.3">
      <c r="A823" s="25">
        <v>5552209</v>
      </c>
      <c r="B823" s="20" t="s">
        <v>435</v>
      </c>
      <c r="C823" s="4">
        <v>64</v>
      </c>
      <c r="D823" s="4">
        <v>-120.25</v>
      </c>
      <c r="E823" s="4">
        <v>64.17</v>
      </c>
      <c r="F823" s="4">
        <v>-120</v>
      </c>
      <c r="H823" s="7" t="s">
        <v>1447</v>
      </c>
      <c r="I823" s="4" t="s">
        <v>1353</v>
      </c>
      <c r="J823" s="4" t="s">
        <v>1197</v>
      </c>
      <c r="K823" s="9">
        <v>25871</v>
      </c>
      <c r="L823" t="str">
        <f t="shared" si="12"/>
        <v>POLYGON ((-120 64, -120 64.17, -120.25 64.17, -120.25 64, -120 64))</v>
      </c>
    </row>
    <row r="824" spans="1:12" x14ac:dyDescent="0.3">
      <c r="A824" s="25">
        <v>5552210</v>
      </c>
      <c r="B824" s="20" t="s">
        <v>432</v>
      </c>
      <c r="C824" s="4">
        <v>64.33</v>
      </c>
      <c r="D824" s="4">
        <v>-124.5</v>
      </c>
      <c r="E824" s="4">
        <v>64.67</v>
      </c>
      <c r="F824" s="4">
        <v>-124.25</v>
      </c>
      <c r="I824" s="4" t="s">
        <v>1353</v>
      </c>
      <c r="J824" s="4" t="s">
        <v>1197</v>
      </c>
      <c r="K824" s="9">
        <v>26162</v>
      </c>
      <c r="L824" t="str">
        <f t="shared" si="12"/>
        <v>POLYGON ((-124.25 64.33, -124.25 64.67, -124.5 64.67, -124.5 64.33, -124.25 64.33))</v>
      </c>
    </row>
    <row r="825" spans="1:12" x14ac:dyDescent="0.3">
      <c r="A825" s="25">
        <v>5552218</v>
      </c>
      <c r="B825" s="20" t="s">
        <v>431</v>
      </c>
      <c r="C825" s="4">
        <v>63</v>
      </c>
      <c r="D825" s="4">
        <v>-130</v>
      </c>
      <c r="E825" s="4">
        <v>66</v>
      </c>
      <c r="F825" s="4">
        <v>-124</v>
      </c>
      <c r="I825" s="4" t="s">
        <v>1354</v>
      </c>
      <c r="J825" s="4" t="s">
        <v>1197</v>
      </c>
      <c r="K825" s="9">
        <v>26438</v>
      </c>
      <c r="L825" t="str">
        <f t="shared" si="12"/>
        <v>POLYGON ((-124 63, -124 66, -130 66, -130 63, -124 63))</v>
      </c>
    </row>
    <row r="826" spans="1:12" x14ac:dyDescent="0.3">
      <c r="A826" s="25">
        <v>5552219</v>
      </c>
      <c r="B826" s="20" t="s">
        <v>430</v>
      </c>
      <c r="C826" s="4" t="s">
        <v>7</v>
      </c>
      <c r="D826" s="4" t="s">
        <v>7</v>
      </c>
      <c r="E826" s="4" t="s">
        <v>7</v>
      </c>
      <c r="F826" s="4" t="s">
        <v>7</v>
      </c>
      <c r="H826" s="4" t="s">
        <v>372</v>
      </c>
      <c r="I826" s="4" t="s">
        <v>1354</v>
      </c>
      <c r="J826" s="4" t="s">
        <v>1197</v>
      </c>
      <c r="K826" s="9">
        <v>26414</v>
      </c>
      <c r="L826" t="str">
        <f t="shared" si="12"/>
        <v>POLYGON ((n/a n/a, n/a n/a, n/a n/a, n/a n/a, n/a n/a))</v>
      </c>
    </row>
    <row r="827" spans="1:12" x14ac:dyDescent="0.3">
      <c r="A827" s="25">
        <v>5552220</v>
      </c>
      <c r="B827" s="20" t="s">
        <v>429</v>
      </c>
      <c r="C827" s="4">
        <v>65</v>
      </c>
      <c r="D827" s="4">
        <v>-129</v>
      </c>
      <c r="E827" s="4">
        <v>68</v>
      </c>
      <c r="F827" s="4">
        <v>-123</v>
      </c>
      <c r="I827" s="4" t="s">
        <v>1354</v>
      </c>
      <c r="J827" s="4" t="s">
        <v>1197</v>
      </c>
      <c r="K827" s="9">
        <v>26753</v>
      </c>
      <c r="L827" t="str">
        <f t="shared" si="12"/>
        <v>POLYGON ((-123 65, -123 68, -129 68, -129 65, -123 65))</v>
      </c>
    </row>
    <row r="828" spans="1:12" x14ac:dyDescent="0.3">
      <c r="A828" s="25">
        <v>5552221</v>
      </c>
      <c r="B828" s="20" t="s">
        <v>428</v>
      </c>
      <c r="C828" s="4">
        <v>66.966666666666669</v>
      </c>
      <c r="D828" s="4">
        <v>-127</v>
      </c>
      <c r="E828" s="4">
        <v>68</v>
      </c>
      <c r="F828" s="4">
        <v>-125</v>
      </c>
      <c r="I828" s="4" t="s">
        <v>1354</v>
      </c>
      <c r="J828" s="4" t="s">
        <v>1197</v>
      </c>
      <c r="K828" s="9">
        <v>26753</v>
      </c>
      <c r="L828" t="str">
        <f t="shared" si="12"/>
        <v>POLYGON ((-125 66.9666666666667, -125 68, -127 68, -127 66.9666666666667, -125 66.9666666666667))</v>
      </c>
    </row>
    <row r="829" spans="1:12" x14ac:dyDescent="0.3">
      <c r="A829" s="25">
        <v>5552224</v>
      </c>
      <c r="B829" s="20" t="s">
        <v>427</v>
      </c>
      <c r="C829" s="4" t="s">
        <v>7</v>
      </c>
      <c r="D829" s="4" t="s">
        <v>7</v>
      </c>
      <c r="E829" s="4" t="s">
        <v>7</v>
      </c>
      <c r="F829" s="4" t="s">
        <v>7</v>
      </c>
      <c r="H829" s="4" t="s">
        <v>24</v>
      </c>
      <c r="I829" s="4" t="s">
        <v>1355</v>
      </c>
      <c r="J829" s="4" t="s">
        <v>1197</v>
      </c>
      <c r="K829" s="9">
        <v>26115</v>
      </c>
      <c r="L829" t="str">
        <f t="shared" si="12"/>
        <v>POLYGON ((n/a n/a, n/a n/a, n/a n/a, n/a n/a, n/a n/a))</v>
      </c>
    </row>
    <row r="830" spans="1:12" x14ac:dyDescent="0.3">
      <c r="A830" s="25">
        <v>5552226</v>
      </c>
      <c r="B830" s="20" t="s">
        <v>426</v>
      </c>
      <c r="C830" s="4">
        <v>64.416666666666671</v>
      </c>
      <c r="D830" s="4">
        <v>-126.33</v>
      </c>
      <c r="E830" s="4">
        <v>64.916666666666671</v>
      </c>
      <c r="F830" s="4">
        <v>-125.5</v>
      </c>
      <c r="H830" s="7" t="s">
        <v>52</v>
      </c>
      <c r="I830" s="4" t="s">
        <v>1356</v>
      </c>
      <c r="J830" s="4" t="s">
        <v>1197</v>
      </c>
      <c r="K830" s="9">
        <v>26036</v>
      </c>
      <c r="L830" t="str">
        <f t="shared" si="12"/>
        <v>POLYGON ((-125.5 64.4166666666667, -125.5 64.9166666666667, -126.33 64.9166666666667, -126.33 64.4166666666667, -125.5 64.4166666666667))</v>
      </c>
    </row>
    <row r="831" spans="1:12" x14ac:dyDescent="0.3">
      <c r="A831" s="25">
        <v>5552228</v>
      </c>
      <c r="B831" s="20" t="s">
        <v>425</v>
      </c>
      <c r="C831" s="4">
        <v>64.25</v>
      </c>
      <c r="D831" s="4">
        <v>-125.75</v>
      </c>
      <c r="E831" s="4">
        <v>65</v>
      </c>
      <c r="F831" s="4">
        <v>-124.75</v>
      </c>
      <c r="I831" s="4" t="s">
        <v>1357</v>
      </c>
      <c r="J831" s="4" t="s">
        <v>1197</v>
      </c>
      <c r="K831" s="9">
        <v>26312</v>
      </c>
      <c r="L831" t="str">
        <f t="shared" si="12"/>
        <v>POLYGON ((-124.75 64.25, -124.75 65, -125.75 65, -125.75 64.25, -124.75 64.25))</v>
      </c>
    </row>
    <row r="832" spans="1:12" x14ac:dyDescent="0.3">
      <c r="A832" s="25">
        <v>5552229</v>
      </c>
      <c r="B832" s="20" t="s">
        <v>424</v>
      </c>
      <c r="C832" s="4">
        <v>66.67</v>
      </c>
      <c r="D832" s="4">
        <v>-132</v>
      </c>
      <c r="E832" s="4">
        <v>66.833333333333329</v>
      </c>
      <c r="F832" s="4">
        <v>-131</v>
      </c>
      <c r="I832" s="4" t="s">
        <v>1357</v>
      </c>
      <c r="J832" s="4" t="s">
        <v>1197</v>
      </c>
      <c r="K832" s="9">
        <v>26408</v>
      </c>
      <c r="L832" t="str">
        <f t="shared" si="12"/>
        <v>POLYGON ((-131 66.67, -131 66.8333333333333, -132 66.8333333333333, -132 66.67, -131 66.67))</v>
      </c>
    </row>
    <row r="833" spans="1:12" x14ac:dyDescent="0.3">
      <c r="A833" s="25">
        <v>5552230</v>
      </c>
      <c r="B833" s="20" t="s">
        <v>422</v>
      </c>
      <c r="C833" s="4">
        <v>66.166666666666671</v>
      </c>
      <c r="D833" s="4">
        <v>-129.5</v>
      </c>
      <c r="E833" s="4">
        <v>67.67</v>
      </c>
      <c r="F833" s="4">
        <v>-127.5</v>
      </c>
      <c r="I833" s="4" t="s">
        <v>1357</v>
      </c>
      <c r="J833" s="4" t="s">
        <v>1197</v>
      </c>
      <c r="K833" s="9">
        <v>26388</v>
      </c>
      <c r="L833" t="str">
        <f t="shared" si="12"/>
        <v>POLYGON ((-127.5 66.1666666666667, -127.5 67.67, -129.5 67.67, -129.5 66.1666666666667, -127.5 66.1666666666667))</v>
      </c>
    </row>
    <row r="834" spans="1:12" x14ac:dyDescent="0.3">
      <c r="A834" s="25">
        <v>5552231</v>
      </c>
      <c r="B834" s="20" t="s">
        <v>423</v>
      </c>
      <c r="C834" s="4">
        <v>66.33</v>
      </c>
      <c r="D834" s="4">
        <v>-129.25</v>
      </c>
      <c r="E834" s="4">
        <v>66.5</v>
      </c>
      <c r="F834" s="4">
        <v>-129</v>
      </c>
      <c r="I834" s="4" t="s">
        <v>1357</v>
      </c>
      <c r="J834" s="4" t="s">
        <v>1197</v>
      </c>
      <c r="K834" s="9">
        <v>26650</v>
      </c>
      <c r="L834" t="str">
        <f t="shared" ref="L834:L897" si="13">"POLYGON (("&amp;F834&amp;" "&amp;C834&amp;", "&amp;F834&amp;" "&amp;E834&amp;", "&amp;D834&amp;" "&amp;E834&amp;", "&amp;D834&amp;" "&amp;C834&amp;", "&amp;F834&amp;" "&amp;C834&amp;"))"</f>
        <v>POLYGON ((-129 66.33, -129 66.5, -129.25 66.5, -129.25 66.33, -129 66.33))</v>
      </c>
    </row>
    <row r="835" spans="1:12" x14ac:dyDescent="0.3">
      <c r="A835" s="25">
        <v>5552232</v>
      </c>
      <c r="B835" s="20" t="s">
        <v>422</v>
      </c>
      <c r="C835" s="4">
        <v>67.25</v>
      </c>
      <c r="D835" s="4">
        <v>-129.5</v>
      </c>
      <c r="E835" s="4">
        <v>67.583333333333329</v>
      </c>
      <c r="F835" s="4">
        <v>-128.75</v>
      </c>
      <c r="I835" s="4" t="s">
        <v>1357</v>
      </c>
      <c r="J835" s="4" t="s">
        <v>1197</v>
      </c>
      <c r="K835" s="9">
        <v>26706</v>
      </c>
      <c r="L835" t="str">
        <f t="shared" si="13"/>
        <v>POLYGON ((-128.75 67.25, -128.75 67.5833333333333, -129.5 67.5833333333333, -129.5 67.25, -128.75 67.25))</v>
      </c>
    </row>
    <row r="836" spans="1:12" x14ac:dyDescent="0.3">
      <c r="A836" s="25">
        <v>5552239</v>
      </c>
      <c r="B836" s="20" t="s">
        <v>421</v>
      </c>
      <c r="C836" s="4" t="s">
        <v>7</v>
      </c>
      <c r="D836" s="4" t="s">
        <v>7</v>
      </c>
      <c r="E836" s="4" t="s">
        <v>7</v>
      </c>
      <c r="F836" s="4" t="s">
        <v>7</v>
      </c>
      <c r="H836" s="4" t="s">
        <v>24</v>
      </c>
      <c r="I836" s="4" t="s">
        <v>1358</v>
      </c>
      <c r="J836" s="4" t="s">
        <v>1197</v>
      </c>
      <c r="K836" s="9">
        <v>26359</v>
      </c>
      <c r="L836" t="str">
        <f t="shared" si="13"/>
        <v>POLYGON ((n/a n/a, n/a n/a, n/a n/a, n/a n/a, n/a n/a))</v>
      </c>
    </row>
    <row r="837" spans="1:12" x14ac:dyDescent="0.3">
      <c r="A837" s="25">
        <v>5552241</v>
      </c>
      <c r="B837" s="20" t="s">
        <v>420</v>
      </c>
      <c r="C837" s="4" t="s">
        <v>7</v>
      </c>
      <c r="D837" s="4" t="s">
        <v>7</v>
      </c>
      <c r="E837" s="4" t="s">
        <v>7</v>
      </c>
      <c r="F837" s="4" t="s">
        <v>7</v>
      </c>
      <c r="H837" s="4" t="s">
        <v>24</v>
      </c>
      <c r="I837" s="4" t="s">
        <v>1358</v>
      </c>
      <c r="J837" s="4" t="s">
        <v>1197</v>
      </c>
      <c r="K837" s="9">
        <v>26393</v>
      </c>
      <c r="L837" t="str">
        <f t="shared" si="13"/>
        <v>POLYGON ((n/a n/a, n/a n/a, n/a n/a, n/a n/a, n/a n/a))</v>
      </c>
    </row>
    <row r="838" spans="1:12" x14ac:dyDescent="0.3">
      <c r="A838" s="25">
        <v>5552253</v>
      </c>
      <c r="B838" s="20" t="s">
        <v>419</v>
      </c>
      <c r="C838" s="4">
        <v>66.5</v>
      </c>
      <c r="D838" s="4">
        <v>-123</v>
      </c>
      <c r="E838" s="4">
        <v>67</v>
      </c>
      <c r="F838" s="4">
        <v>-122</v>
      </c>
      <c r="H838" s="7" t="s">
        <v>52</v>
      </c>
      <c r="I838" s="4" t="s">
        <v>1359</v>
      </c>
      <c r="J838" s="4" t="s">
        <v>1197</v>
      </c>
      <c r="K838" s="9">
        <v>26404</v>
      </c>
      <c r="L838" t="str">
        <f t="shared" si="13"/>
        <v>POLYGON ((-122 66.5, -122 67, -123 67, -123 66.5, -122 66.5))</v>
      </c>
    </row>
    <row r="839" spans="1:12" x14ac:dyDescent="0.3">
      <c r="A839" s="25">
        <v>5553529</v>
      </c>
      <c r="B839" s="20" t="s">
        <v>418</v>
      </c>
      <c r="C839" s="4">
        <v>60</v>
      </c>
      <c r="D839" s="4">
        <v>-124.2</v>
      </c>
      <c r="E839" s="4">
        <v>60.116666666666667</v>
      </c>
      <c r="F839" s="4">
        <v>-123.91666666666667</v>
      </c>
      <c r="H839" s="7" t="s">
        <v>52</v>
      </c>
      <c r="I839" s="4" t="s">
        <v>1360</v>
      </c>
      <c r="J839" s="4" t="s">
        <v>1197</v>
      </c>
      <c r="K839" s="9">
        <v>30361</v>
      </c>
      <c r="L839" t="str">
        <f t="shared" si="13"/>
        <v>POLYGON ((-123.916666666667 60, -123.916666666667 60.1166666666667, -124.2 60.1166666666667, -124.2 60, -123.916666666667 60))</v>
      </c>
    </row>
    <row r="840" spans="1:12" x14ac:dyDescent="0.3">
      <c r="A840" s="25">
        <v>5553538</v>
      </c>
      <c r="B840" s="20" t="s">
        <v>417</v>
      </c>
      <c r="C840" s="4" t="s">
        <v>7</v>
      </c>
      <c r="D840" s="4" t="s">
        <v>7</v>
      </c>
      <c r="E840" s="4" t="s">
        <v>7</v>
      </c>
      <c r="F840" s="4" t="s">
        <v>7</v>
      </c>
      <c r="H840" s="4" t="s">
        <v>24</v>
      </c>
      <c r="I840" s="4" t="s">
        <v>1361</v>
      </c>
      <c r="J840" s="4" t="s">
        <v>12</v>
      </c>
      <c r="K840" s="9">
        <v>31048</v>
      </c>
      <c r="L840" t="str">
        <f t="shared" si="13"/>
        <v>POLYGON ((n/a n/a, n/a n/a, n/a n/a, n/a n/a, n/a n/a))</v>
      </c>
    </row>
    <row r="841" spans="1:12" x14ac:dyDescent="0.3">
      <c r="A841" s="25">
        <v>5553539</v>
      </c>
      <c r="B841" s="20" t="s">
        <v>416</v>
      </c>
      <c r="C841" s="4">
        <v>60.5</v>
      </c>
      <c r="D841" s="4">
        <v>-124.4</v>
      </c>
      <c r="E841" s="4">
        <v>60.67</v>
      </c>
      <c r="F841" s="4">
        <v>-124.25</v>
      </c>
      <c r="G841" s="8">
        <f>YEAR(K841)+15</f>
        <v>2021</v>
      </c>
      <c r="I841" s="4" t="s">
        <v>1362</v>
      </c>
      <c r="J841" s="4" t="s">
        <v>1197</v>
      </c>
      <c r="K841" s="9">
        <v>39015</v>
      </c>
      <c r="L841" t="str">
        <f t="shared" si="13"/>
        <v>POLYGON ((-124.25 60.5, -124.25 60.67, -124.4 60.67, -124.4 60.5, -124.25 60.5))</v>
      </c>
    </row>
    <row r="842" spans="1:12" x14ac:dyDescent="0.3">
      <c r="A842" s="25">
        <v>5553540</v>
      </c>
      <c r="B842" s="20" t="s">
        <v>415</v>
      </c>
      <c r="C842" s="4" t="s">
        <v>7</v>
      </c>
      <c r="D842" s="4" t="s">
        <v>7</v>
      </c>
      <c r="E842" s="4" t="s">
        <v>7</v>
      </c>
      <c r="F842" s="4" t="s">
        <v>7</v>
      </c>
      <c r="H842" s="4" t="s">
        <v>24</v>
      </c>
      <c r="I842" s="4" t="s">
        <v>1364</v>
      </c>
      <c r="J842" s="4" t="s">
        <v>1197</v>
      </c>
      <c r="K842" s="9">
        <v>36006</v>
      </c>
      <c r="L842" t="str">
        <f t="shared" si="13"/>
        <v>POLYGON ((n/a n/a, n/a n/a, n/a n/a, n/a n/a, n/a n/a))</v>
      </c>
    </row>
    <row r="843" spans="1:12" x14ac:dyDescent="0.3">
      <c r="A843" s="25">
        <v>5553541</v>
      </c>
      <c r="B843" s="20" t="s">
        <v>401</v>
      </c>
      <c r="C843" s="4" t="s">
        <v>7</v>
      </c>
      <c r="D843" s="4" t="s">
        <v>7</v>
      </c>
      <c r="E843" s="4" t="s">
        <v>7</v>
      </c>
      <c r="F843" s="4" t="s">
        <v>7</v>
      </c>
      <c r="H843" s="4" t="s">
        <v>24</v>
      </c>
      <c r="I843" s="4" t="s">
        <v>1365</v>
      </c>
      <c r="J843" s="4" t="s">
        <v>1197</v>
      </c>
      <c r="K843" s="9">
        <v>36563</v>
      </c>
      <c r="L843" t="str">
        <f t="shared" si="13"/>
        <v>POLYGON ((n/a n/a, n/a n/a, n/a n/a, n/a n/a, n/a n/a))</v>
      </c>
    </row>
    <row r="844" spans="1:12" x14ac:dyDescent="0.3">
      <c r="A844" s="25">
        <v>5553542</v>
      </c>
      <c r="B844" s="20" t="s">
        <v>414</v>
      </c>
      <c r="C844" s="4" t="s">
        <v>7</v>
      </c>
      <c r="D844" s="4" t="s">
        <v>7</v>
      </c>
      <c r="E844" s="4" t="s">
        <v>7</v>
      </c>
      <c r="F844" s="4" t="s">
        <v>7</v>
      </c>
      <c r="H844" s="7" t="s">
        <v>391</v>
      </c>
      <c r="I844" s="4" t="s">
        <v>1366</v>
      </c>
      <c r="J844" s="4" t="s">
        <v>1197</v>
      </c>
      <c r="K844" s="9">
        <v>37103</v>
      </c>
      <c r="L844" t="str">
        <f t="shared" si="13"/>
        <v>POLYGON ((n/a n/a, n/a n/a, n/a n/a, n/a n/a, n/a n/a))</v>
      </c>
    </row>
    <row r="845" spans="1:12" x14ac:dyDescent="0.3">
      <c r="A845" s="25">
        <v>5553543</v>
      </c>
      <c r="B845" s="20" t="s">
        <v>413</v>
      </c>
      <c r="C845" s="4">
        <v>59.82</v>
      </c>
      <c r="D845" s="4">
        <v>-126</v>
      </c>
      <c r="E845" s="4">
        <v>64</v>
      </c>
      <c r="F845" s="4">
        <v>-118</v>
      </c>
      <c r="H845" s="7" t="s">
        <v>52</v>
      </c>
      <c r="I845" s="4" t="s">
        <v>1366</v>
      </c>
      <c r="J845" s="4" t="s">
        <v>1197</v>
      </c>
      <c r="K845" s="9">
        <v>37414</v>
      </c>
      <c r="L845" t="str">
        <f t="shared" si="13"/>
        <v>POLYGON ((-118 59.82, -118 64, -126 64, -126 59.82, -118 59.82))</v>
      </c>
    </row>
    <row r="846" spans="1:12" x14ac:dyDescent="0.3">
      <c r="A846" s="25">
        <v>5553544</v>
      </c>
      <c r="B846" s="20" t="s">
        <v>412</v>
      </c>
      <c r="C846" s="4">
        <v>60</v>
      </c>
      <c r="D846" s="4">
        <v>-128</v>
      </c>
      <c r="E846" s="4">
        <v>61</v>
      </c>
      <c r="F846" s="4">
        <v>-122</v>
      </c>
      <c r="I846" s="4" t="s">
        <v>1367</v>
      </c>
      <c r="J846" s="4" t="s">
        <v>1197</v>
      </c>
      <c r="K846" s="9">
        <v>35124</v>
      </c>
      <c r="L846" t="str">
        <f t="shared" si="13"/>
        <v>POLYGON ((-122 60, -122 61, -128 61, -128 60, -122 60))</v>
      </c>
    </row>
    <row r="847" spans="1:12" x14ac:dyDescent="0.3">
      <c r="A847" s="25">
        <v>5553545</v>
      </c>
      <c r="B847" s="20" t="s">
        <v>411</v>
      </c>
      <c r="C847" s="4" t="s">
        <v>7</v>
      </c>
      <c r="D847" s="4" t="s">
        <v>7</v>
      </c>
      <c r="E847" s="4" t="s">
        <v>7</v>
      </c>
      <c r="F847" s="4" t="s">
        <v>7</v>
      </c>
      <c r="H847" s="4" t="s">
        <v>24</v>
      </c>
      <c r="I847" s="4" t="s">
        <v>1367</v>
      </c>
      <c r="J847" s="4" t="s">
        <v>1197</v>
      </c>
      <c r="K847" s="9">
        <v>35135</v>
      </c>
      <c r="L847" t="str">
        <f t="shared" si="13"/>
        <v>POLYGON ((n/a n/a, n/a n/a, n/a n/a, n/a n/a, n/a n/a))</v>
      </c>
    </row>
    <row r="848" spans="1:12" x14ac:dyDescent="0.3">
      <c r="A848" s="25">
        <v>5553546</v>
      </c>
      <c r="B848" s="20" t="s">
        <v>410</v>
      </c>
      <c r="C848" s="4" t="s">
        <v>7</v>
      </c>
      <c r="D848" s="4" t="s">
        <v>7</v>
      </c>
      <c r="E848" s="4" t="s">
        <v>7</v>
      </c>
      <c r="F848" s="4" t="s">
        <v>7</v>
      </c>
      <c r="H848" s="4" t="s">
        <v>24</v>
      </c>
      <c r="I848" s="4" t="s">
        <v>1368</v>
      </c>
      <c r="J848" s="4" t="s">
        <v>12</v>
      </c>
      <c r="K848" s="9"/>
      <c r="L848" t="str">
        <f t="shared" si="13"/>
        <v>POLYGON ((n/a n/a, n/a n/a, n/a n/a, n/a n/a, n/a n/a))</v>
      </c>
    </row>
    <row r="849" spans="1:12" x14ac:dyDescent="0.3">
      <c r="A849" s="25">
        <v>5553547</v>
      </c>
      <c r="B849" s="20" t="s">
        <v>409</v>
      </c>
      <c r="C849" s="4" t="s">
        <v>7</v>
      </c>
      <c r="D849" s="4" t="s">
        <v>7</v>
      </c>
      <c r="E849" s="4" t="s">
        <v>7</v>
      </c>
      <c r="F849" s="4" t="s">
        <v>7</v>
      </c>
      <c r="H849" s="4" t="s">
        <v>24</v>
      </c>
      <c r="I849" s="4" t="s">
        <v>1369</v>
      </c>
      <c r="J849" s="4" t="s">
        <v>1197</v>
      </c>
      <c r="K849" s="9">
        <v>32230</v>
      </c>
      <c r="L849" t="str">
        <f t="shared" si="13"/>
        <v>POLYGON ((n/a n/a, n/a n/a, n/a n/a, n/a n/a, n/a n/a))</v>
      </c>
    </row>
    <row r="850" spans="1:12" x14ac:dyDescent="0.3">
      <c r="A850" s="25">
        <v>5553548</v>
      </c>
      <c r="B850" s="20" t="s">
        <v>408</v>
      </c>
      <c r="C850" s="4">
        <v>60</v>
      </c>
      <c r="D850" s="4">
        <v>-118.5</v>
      </c>
      <c r="E850" s="4">
        <v>60.75</v>
      </c>
      <c r="F850" s="4">
        <v>-116</v>
      </c>
      <c r="H850" s="7" t="s">
        <v>52</v>
      </c>
      <c r="I850" s="4" t="s">
        <v>1369</v>
      </c>
      <c r="J850" s="4" t="s">
        <v>1197</v>
      </c>
      <c r="K850" s="9">
        <v>32424</v>
      </c>
      <c r="L850" t="str">
        <f t="shared" si="13"/>
        <v>POLYGON ((-116 60, -116 60.75, -118.5 60.75, -118.5 60, -116 60))</v>
      </c>
    </row>
    <row r="851" spans="1:12" x14ac:dyDescent="0.3">
      <c r="A851" s="25">
        <v>5553549</v>
      </c>
      <c r="B851" s="20" t="s">
        <v>407</v>
      </c>
      <c r="C851" s="4" t="s">
        <v>7</v>
      </c>
      <c r="D851" s="4" t="s">
        <v>7</v>
      </c>
      <c r="E851" s="4" t="s">
        <v>7</v>
      </c>
      <c r="F851" s="4" t="s">
        <v>7</v>
      </c>
      <c r="H851" s="4" t="s">
        <v>24</v>
      </c>
      <c r="I851" s="4" t="s">
        <v>1369</v>
      </c>
      <c r="J851" s="4" t="s">
        <v>1197</v>
      </c>
      <c r="K851" s="9">
        <v>32634</v>
      </c>
      <c r="L851" t="str">
        <f t="shared" si="13"/>
        <v>POLYGON ((n/a n/a, n/a n/a, n/a n/a, n/a n/a, n/a n/a))</v>
      </c>
    </row>
    <row r="852" spans="1:12" x14ac:dyDescent="0.3">
      <c r="A852" s="25">
        <v>5553550</v>
      </c>
      <c r="B852" s="20" t="s">
        <v>402</v>
      </c>
      <c r="C852" s="4" t="s">
        <v>7</v>
      </c>
      <c r="D852" s="4" t="s">
        <v>7</v>
      </c>
      <c r="E852" s="4" t="s">
        <v>7</v>
      </c>
      <c r="F852" s="4" t="s">
        <v>7</v>
      </c>
      <c r="H852" s="4" t="s">
        <v>24</v>
      </c>
      <c r="I852" s="4" t="s">
        <v>1370</v>
      </c>
      <c r="J852" s="4" t="s">
        <v>1197</v>
      </c>
      <c r="K852" s="9">
        <v>36129</v>
      </c>
      <c r="L852" t="str">
        <f t="shared" si="13"/>
        <v>POLYGON ((n/a n/a, n/a n/a, n/a n/a, n/a n/a, n/a n/a))</v>
      </c>
    </row>
    <row r="853" spans="1:12" x14ac:dyDescent="0.3">
      <c r="A853" s="25">
        <v>5553551</v>
      </c>
      <c r="B853" s="20" t="s">
        <v>404</v>
      </c>
      <c r="C853" s="4">
        <v>60</v>
      </c>
      <c r="D853" s="4">
        <v>-124</v>
      </c>
      <c r="E853" s="4">
        <v>61</v>
      </c>
      <c r="F853" s="4">
        <v>-122</v>
      </c>
      <c r="H853" s="7" t="s">
        <v>52</v>
      </c>
      <c r="I853" s="4" t="s">
        <v>1371</v>
      </c>
      <c r="J853" s="4" t="s">
        <v>1197</v>
      </c>
      <c r="K853" s="9">
        <v>34966</v>
      </c>
      <c r="L853" t="str">
        <f t="shared" si="13"/>
        <v>POLYGON ((-122 60, -122 61, -124 61, -124 60, -122 60))</v>
      </c>
    </row>
    <row r="854" spans="1:12" x14ac:dyDescent="0.3">
      <c r="A854" s="25">
        <v>5553552</v>
      </c>
      <c r="B854" s="20" t="s">
        <v>405</v>
      </c>
      <c r="C854" s="4" t="s">
        <v>7</v>
      </c>
      <c r="D854" s="4" t="s">
        <v>7</v>
      </c>
      <c r="E854" s="4" t="s">
        <v>7</v>
      </c>
      <c r="F854" s="4" t="s">
        <v>7</v>
      </c>
      <c r="H854" s="4" t="s">
        <v>24</v>
      </c>
      <c r="I854" s="4" t="s">
        <v>1371</v>
      </c>
      <c r="J854" s="4" t="s">
        <v>1197</v>
      </c>
      <c r="K854" s="9">
        <v>35606</v>
      </c>
      <c r="L854" t="str">
        <f t="shared" si="13"/>
        <v>POLYGON ((n/a n/a, n/a n/a, n/a n/a, n/a n/a, n/a n/a))</v>
      </c>
    </row>
    <row r="855" spans="1:12" x14ac:dyDescent="0.3">
      <c r="A855" s="25">
        <v>5553553</v>
      </c>
      <c r="B855" s="20" t="s">
        <v>401</v>
      </c>
      <c r="C855" s="4">
        <v>61.33</v>
      </c>
      <c r="D855" s="4">
        <v>-124.25</v>
      </c>
      <c r="E855" s="4">
        <v>62</v>
      </c>
      <c r="F855" s="4">
        <v>-123.25</v>
      </c>
      <c r="H855" s="7" t="s">
        <v>52</v>
      </c>
      <c r="I855" s="4" t="s">
        <v>1371</v>
      </c>
      <c r="J855" s="4" t="s">
        <v>1197</v>
      </c>
      <c r="K855" s="9">
        <v>36627</v>
      </c>
      <c r="L855" t="str">
        <f t="shared" si="13"/>
        <v>POLYGON ((-123.25 61.33, -123.25 62, -124.25 62, -124.25 61.33, -123.25 61.33))</v>
      </c>
    </row>
    <row r="856" spans="1:12" x14ac:dyDescent="0.3">
      <c r="A856" s="25">
        <v>5553554</v>
      </c>
      <c r="B856" s="20" t="s">
        <v>403</v>
      </c>
      <c r="C856" s="4" t="s">
        <v>7</v>
      </c>
      <c r="D856" s="4" t="s">
        <v>7</v>
      </c>
      <c r="E856" s="4" t="s">
        <v>7</v>
      </c>
      <c r="F856" s="4" t="s">
        <v>7</v>
      </c>
      <c r="H856" s="4" t="s">
        <v>24</v>
      </c>
      <c r="I856" s="4" t="s">
        <v>1372</v>
      </c>
      <c r="J856" s="4" t="s">
        <v>1197</v>
      </c>
      <c r="K856" s="9">
        <v>35180</v>
      </c>
      <c r="L856" t="str">
        <f t="shared" si="13"/>
        <v>POLYGON ((n/a n/a, n/a n/a, n/a n/a, n/a n/a, n/a n/a))</v>
      </c>
    </row>
    <row r="857" spans="1:12" x14ac:dyDescent="0.3">
      <c r="A857" s="25">
        <v>5553555</v>
      </c>
      <c r="B857" s="20" t="s">
        <v>402</v>
      </c>
      <c r="C857" s="4" t="s">
        <v>7</v>
      </c>
      <c r="D857" s="4" t="s">
        <v>7</v>
      </c>
      <c r="E857" s="4" t="s">
        <v>7</v>
      </c>
      <c r="F857" s="4" t="s">
        <v>7</v>
      </c>
      <c r="H857" s="4" t="s">
        <v>24</v>
      </c>
      <c r="I857" s="4" t="s">
        <v>1372</v>
      </c>
      <c r="J857" s="4" t="s">
        <v>1197</v>
      </c>
      <c r="K857" s="9">
        <v>36068</v>
      </c>
      <c r="L857" t="str">
        <f t="shared" si="13"/>
        <v>POLYGON ((n/a n/a, n/a n/a, n/a n/a, n/a n/a, n/a n/a))</v>
      </c>
    </row>
    <row r="858" spans="1:12" x14ac:dyDescent="0.3">
      <c r="A858" s="25">
        <v>5553556</v>
      </c>
      <c r="B858" s="20" t="s">
        <v>398</v>
      </c>
      <c r="C858" s="4" t="s">
        <v>7</v>
      </c>
      <c r="D858" s="4" t="s">
        <v>7</v>
      </c>
      <c r="E858" s="4" t="s">
        <v>7</v>
      </c>
      <c r="F858" s="4" t="s">
        <v>7</v>
      </c>
      <c r="G858" s="8">
        <f t="shared" ref="G858:G874" si="14">YEAR(K858)+15</f>
        <v>2022</v>
      </c>
      <c r="H858" s="7" t="s">
        <v>391</v>
      </c>
      <c r="I858" s="4" t="s">
        <v>1374</v>
      </c>
      <c r="J858" s="4" t="s">
        <v>1197</v>
      </c>
      <c r="K858" s="9">
        <v>39405</v>
      </c>
      <c r="L858" t="str">
        <f t="shared" si="13"/>
        <v>POLYGON ((n/a n/a, n/a n/a, n/a n/a, n/a n/a, n/a n/a))</v>
      </c>
    </row>
    <row r="859" spans="1:12" x14ac:dyDescent="0.3">
      <c r="A859" s="25">
        <v>5553557</v>
      </c>
      <c r="B859" s="20" t="s">
        <v>400</v>
      </c>
      <c r="C859" s="4" t="s">
        <v>7</v>
      </c>
      <c r="D859" s="4" t="s">
        <v>7</v>
      </c>
      <c r="E859" s="4" t="s">
        <v>7</v>
      </c>
      <c r="F859" s="4" t="s">
        <v>7</v>
      </c>
      <c r="G859" s="8">
        <f t="shared" si="14"/>
        <v>2021</v>
      </c>
      <c r="H859" s="4" t="s">
        <v>24</v>
      </c>
      <c r="I859" s="4" t="s">
        <v>1375</v>
      </c>
      <c r="J859" s="4" t="s">
        <v>1197</v>
      </c>
      <c r="K859" s="9">
        <v>38982</v>
      </c>
      <c r="L859" t="str">
        <f t="shared" si="13"/>
        <v>POLYGON ((n/a n/a, n/a n/a, n/a n/a, n/a n/a, n/a n/a))</v>
      </c>
    </row>
    <row r="860" spans="1:12" x14ac:dyDescent="0.3">
      <c r="A860" s="25">
        <v>5553558</v>
      </c>
      <c r="B860" s="20" t="s">
        <v>399</v>
      </c>
      <c r="C860" s="4" t="s">
        <v>7</v>
      </c>
      <c r="D860" s="4" t="s">
        <v>7</v>
      </c>
      <c r="E860" s="4" t="s">
        <v>7</v>
      </c>
      <c r="F860" s="4" t="s">
        <v>7</v>
      </c>
      <c r="G860" s="8">
        <f t="shared" si="14"/>
        <v>2022</v>
      </c>
      <c r="H860" s="4" t="s">
        <v>24</v>
      </c>
      <c r="I860" s="4" t="s">
        <v>1375</v>
      </c>
      <c r="J860" s="4" t="s">
        <v>1197</v>
      </c>
      <c r="K860" s="9">
        <v>39397</v>
      </c>
      <c r="L860" t="str">
        <f t="shared" si="13"/>
        <v>POLYGON ((n/a n/a, n/a n/a, n/a n/a, n/a n/a, n/a n/a))</v>
      </c>
    </row>
    <row r="861" spans="1:12" x14ac:dyDescent="0.3">
      <c r="A861" s="25">
        <v>5553559</v>
      </c>
      <c r="B861" s="20" t="s">
        <v>397</v>
      </c>
      <c r="C861" s="4">
        <v>63.67</v>
      </c>
      <c r="D861" s="4">
        <v>-126.85</v>
      </c>
      <c r="E861" s="4">
        <v>64.833333333333329</v>
      </c>
      <c r="F861" s="4">
        <v>-124.25</v>
      </c>
      <c r="G861" s="8">
        <f t="shared" si="14"/>
        <v>2021</v>
      </c>
      <c r="I861" s="4" t="s">
        <v>1256</v>
      </c>
      <c r="J861" s="4" t="s">
        <v>1197</v>
      </c>
      <c r="K861" s="9">
        <v>39069</v>
      </c>
      <c r="L861" t="str">
        <f t="shared" si="13"/>
        <v>POLYGON ((-124.25 63.67, -124.25 64.8333333333333, -126.85 64.8333333333333, -126.85 63.67, -124.25 63.67))</v>
      </c>
    </row>
    <row r="862" spans="1:12" x14ac:dyDescent="0.3">
      <c r="A862" s="25">
        <v>5553560</v>
      </c>
      <c r="B862" s="20" t="s">
        <v>396</v>
      </c>
      <c r="C862" s="4">
        <v>67</v>
      </c>
      <c r="D862" s="4">
        <v>-130.75</v>
      </c>
      <c r="E862" s="4">
        <v>67.25</v>
      </c>
      <c r="F862" s="4">
        <v>-130.25</v>
      </c>
      <c r="G862" s="8">
        <f t="shared" si="14"/>
        <v>2022</v>
      </c>
      <c r="I862" s="4" t="s">
        <v>1376</v>
      </c>
      <c r="J862" s="4" t="s">
        <v>1197</v>
      </c>
      <c r="K862" s="9">
        <v>39163</v>
      </c>
      <c r="L862" t="str">
        <f t="shared" si="13"/>
        <v>POLYGON ((-130.25 67, -130.25 67.25, -130.75 67.25, -130.75 67, -130.25 67))</v>
      </c>
    </row>
    <row r="863" spans="1:12" x14ac:dyDescent="0.3">
      <c r="A863" s="25">
        <v>5553561</v>
      </c>
      <c r="B863" s="20" t="s">
        <v>395</v>
      </c>
      <c r="C863" s="4">
        <v>67.099999999999994</v>
      </c>
      <c r="D863" s="4">
        <v>-130.75</v>
      </c>
      <c r="E863" s="4">
        <v>67.3</v>
      </c>
      <c r="F863" s="4">
        <v>-130.25</v>
      </c>
      <c r="G863" s="8">
        <f t="shared" si="14"/>
        <v>2023</v>
      </c>
      <c r="I863" s="4" t="s">
        <v>1376</v>
      </c>
      <c r="J863" s="4" t="s">
        <v>1197</v>
      </c>
      <c r="K863" s="9">
        <v>39500</v>
      </c>
      <c r="L863" t="str">
        <f t="shared" si="13"/>
        <v>POLYGON ((-130.25 67.1, -130.25 67.3, -130.75 67.3, -130.75 67.1, -130.25 67.1))</v>
      </c>
    </row>
    <row r="864" spans="1:12" x14ac:dyDescent="0.3">
      <c r="A864" s="25">
        <v>5553562</v>
      </c>
      <c r="B864" s="20" t="s">
        <v>392</v>
      </c>
      <c r="C864" s="4">
        <v>65.3</v>
      </c>
      <c r="D864" s="4">
        <v>-126.75</v>
      </c>
      <c r="E864" s="4">
        <v>66.166666666666671</v>
      </c>
      <c r="F864" s="4">
        <v>-125.68333333333334</v>
      </c>
      <c r="G864" s="8">
        <f t="shared" si="14"/>
        <v>2022</v>
      </c>
      <c r="I864" s="4" t="s">
        <v>1377</v>
      </c>
      <c r="J864" s="4" t="s">
        <v>1197</v>
      </c>
      <c r="K864" s="9">
        <v>39352</v>
      </c>
      <c r="L864" t="str">
        <f t="shared" si="13"/>
        <v>POLYGON ((-125.683333333333 65.3, -125.683333333333 66.1666666666667, -126.75 66.1666666666667, -126.75 65.3, -125.683333333333 65.3))</v>
      </c>
    </row>
    <row r="865" spans="1:12" x14ac:dyDescent="0.3">
      <c r="A865" s="25">
        <v>5553563</v>
      </c>
      <c r="B865" s="20" t="s">
        <v>394</v>
      </c>
      <c r="C865" s="4" t="s">
        <v>7</v>
      </c>
      <c r="D865" s="4" t="s">
        <v>7</v>
      </c>
      <c r="E865" s="4" t="s">
        <v>7</v>
      </c>
      <c r="F865" s="4" t="s">
        <v>7</v>
      </c>
      <c r="G865" s="8">
        <f t="shared" si="14"/>
        <v>2022</v>
      </c>
      <c r="H865" s="4" t="s">
        <v>24</v>
      </c>
      <c r="I865" s="4" t="s">
        <v>1377</v>
      </c>
      <c r="J865" s="4" t="s">
        <v>1197</v>
      </c>
      <c r="K865" s="9">
        <v>39338</v>
      </c>
      <c r="L865" t="str">
        <f t="shared" si="13"/>
        <v>POLYGON ((n/a n/a, n/a n/a, n/a n/a, n/a n/a, n/a n/a))</v>
      </c>
    </row>
    <row r="866" spans="1:12" x14ac:dyDescent="0.3">
      <c r="A866" s="25">
        <v>5553564</v>
      </c>
      <c r="B866" s="20" t="s">
        <v>393</v>
      </c>
      <c r="C866" s="4" t="s">
        <v>7</v>
      </c>
      <c r="D866" s="4" t="s">
        <v>7</v>
      </c>
      <c r="E866" s="4" t="s">
        <v>7</v>
      </c>
      <c r="F866" s="4" t="s">
        <v>7</v>
      </c>
      <c r="G866" s="8">
        <f t="shared" si="14"/>
        <v>2023</v>
      </c>
      <c r="H866" s="4" t="s">
        <v>24</v>
      </c>
      <c r="I866" s="4" t="s">
        <v>1377</v>
      </c>
      <c r="J866" s="4" t="s">
        <v>1197</v>
      </c>
      <c r="K866" s="9">
        <v>39515</v>
      </c>
      <c r="L866" t="str">
        <f t="shared" si="13"/>
        <v>POLYGON ((n/a n/a, n/a n/a, n/a n/a, n/a n/a, n/a n/a))</v>
      </c>
    </row>
    <row r="867" spans="1:12" x14ac:dyDescent="0.3">
      <c r="A867" s="25">
        <v>5553565</v>
      </c>
      <c r="B867" s="20" t="s">
        <v>390</v>
      </c>
      <c r="C867" s="4" t="s">
        <v>7</v>
      </c>
      <c r="D867" s="4" t="s">
        <v>7</v>
      </c>
      <c r="E867" s="4" t="s">
        <v>7</v>
      </c>
      <c r="F867" s="4" t="s">
        <v>7</v>
      </c>
      <c r="G867" s="8">
        <f t="shared" si="14"/>
        <v>2021</v>
      </c>
      <c r="H867" s="7" t="s">
        <v>391</v>
      </c>
      <c r="I867" s="4" t="s">
        <v>1378</v>
      </c>
      <c r="J867" s="4" t="s">
        <v>1379</v>
      </c>
      <c r="K867" s="9">
        <v>38990</v>
      </c>
      <c r="L867" t="str">
        <f t="shared" si="13"/>
        <v>POLYGON ((n/a n/a, n/a n/a, n/a n/a, n/a n/a, n/a n/a))</v>
      </c>
    </row>
    <row r="868" spans="1:12" x14ac:dyDescent="0.3">
      <c r="A868" s="25">
        <v>5553566</v>
      </c>
      <c r="B868" s="20" t="s">
        <v>389</v>
      </c>
      <c r="C868" s="4">
        <v>66</v>
      </c>
      <c r="D868" s="4">
        <v>-128</v>
      </c>
      <c r="E868" s="4">
        <v>67</v>
      </c>
      <c r="F868" s="4">
        <v>-126</v>
      </c>
      <c r="G868" s="8">
        <f t="shared" si="14"/>
        <v>2022</v>
      </c>
      <c r="H868" s="7" t="s">
        <v>144</v>
      </c>
      <c r="I868" s="4" t="s">
        <v>1380</v>
      </c>
      <c r="J868" s="4" t="s">
        <v>1197</v>
      </c>
      <c r="K868" s="9">
        <v>39325</v>
      </c>
      <c r="L868" t="str">
        <f t="shared" si="13"/>
        <v>POLYGON ((-126 66, -126 67, -128 67, -128 66, -126 66))</v>
      </c>
    </row>
    <row r="869" spans="1:12" x14ac:dyDescent="0.3">
      <c r="A869" s="25">
        <v>5553567</v>
      </c>
      <c r="B869" s="20" t="s">
        <v>388</v>
      </c>
      <c r="C869" s="4">
        <v>66</v>
      </c>
      <c r="D869" s="4">
        <v>-128</v>
      </c>
      <c r="E869" s="4">
        <v>68</v>
      </c>
      <c r="F869" s="4">
        <v>-124</v>
      </c>
      <c r="G869" s="8">
        <f t="shared" si="14"/>
        <v>2023</v>
      </c>
      <c r="H869" s="7" t="s">
        <v>144</v>
      </c>
      <c r="I869" s="4" t="s">
        <v>1381</v>
      </c>
      <c r="J869" s="4" t="s">
        <v>1197</v>
      </c>
      <c r="K869" s="9">
        <v>39551</v>
      </c>
      <c r="L869" t="str">
        <f t="shared" si="13"/>
        <v>POLYGON ((-124 66, -124 68, -128 68, -128 66, -124 66))</v>
      </c>
    </row>
    <row r="870" spans="1:12" x14ac:dyDescent="0.3">
      <c r="A870" s="25">
        <v>5553568</v>
      </c>
      <c r="B870" s="20" t="s">
        <v>387</v>
      </c>
      <c r="C870" s="4">
        <v>67.166666666666671</v>
      </c>
      <c r="D870" s="4">
        <v>-130.5</v>
      </c>
      <c r="E870" s="4">
        <v>67.5</v>
      </c>
      <c r="F870" s="4">
        <v>-130</v>
      </c>
      <c r="G870" s="8">
        <f t="shared" si="14"/>
        <v>2022</v>
      </c>
      <c r="I870" s="4" t="s">
        <v>1376</v>
      </c>
      <c r="J870" s="4" t="s">
        <v>1197</v>
      </c>
      <c r="K870" s="9">
        <v>39163</v>
      </c>
      <c r="L870" t="str">
        <f t="shared" si="13"/>
        <v>POLYGON ((-130 67.1666666666667, -130 67.5, -130.5 67.5, -130.5 67.1666666666667, -130 67.1666666666667))</v>
      </c>
    </row>
    <row r="871" spans="1:12" x14ac:dyDescent="0.3">
      <c r="A871" s="25">
        <v>5553569</v>
      </c>
      <c r="B871" s="20" t="s">
        <v>386</v>
      </c>
      <c r="C871" s="4">
        <v>67.166666666666671</v>
      </c>
      <c r="D871" s="4">
        <v>-130.5</v>
      </c>
      <c r="E871" s="4">
        <v>67.5</v>
      </c>
      <c r="F871" s="4">
        <v>-130</v>
      </c>
      <c r="G871" s="8">
        <f t="shared" si="14"/>
        <v>2023</v>
      </c>
      <c r="I871" s="4" t="s">
        <v>1376</v>
      </c>
      <c r="J871" s="4" t="s">
        <v>1197</v>
      </c>
      <c r="K871" s="9">
        <v>39515</v>
      </c>
      <c r="L871" t="str">
        <f t="shared" si="13"/>
        <v>POLYGON ((-130 67.1666666666667, -130 67.5, -130.5 67.5, -130.5 67.1666666666667, -130 67.1666666666667))</v>
      </c>
    </row>
    <row r="872" spans="1:12" x14ac:dyDescent="0.3">
      <c r="A872" s="25">
        <v>5553570</v>
      </c>
      <c r="B872" s="20" t="s">
        <v>384</v>
      </c>
      <c r="C872" s="4">
        <f>65+35/60</f>
        <v>65.583333333333329</v>
      </c>
      <c r="D872" s="4">
        <f>-127-0.0833333333333333</f>
        <v>-127.08333333333333</v>
      </c>
      <c r="E872" s="4">
        <v>66.2</v>
      </c>
      <c r="F872" s="4">
        <v>-126</v>
      </c>
      <c r="G872" s="8">
        <f t="shared" si="14"/>
        <v>2023</v>
      </c>
      <c r="I872" s="4" t="s">
        <v>1377</v>
      </c>
      <c r="J872" s="4" t="s">
        <v>1197</v>
      </c>
      <c r="K872" s="9">
        <v>39547</v>
      </c>
      <c r="L872" t="str">
        <f t="shared" si="13"/>
        <v>POLYGON ((-126 65.5833333333333, -126 66.2, -127.083333333333 66.2, -127.083333333333 65.5833333333333, -126 65.5833333333333))</v>
      </c>
    </row>
    <row r="873" spans="1:12" x14ac:dyDescent="0.3">
      <c r="A873" s="25">
        <v>5553571</v>
      </c>
      <c r="B873" s="20" t="s">
        <v>385</v>
      </c>
      <c r="C873" s="4">
        <v>64.5</v>
      </c>
      <c r="D873" s="4">
        <v>-125</v>
      </c>
      <c r="E873" s="4">
        <v>65.67</v>
      </c>
      <c r="F873" s="4">
        <v>-122.5</v>
      </c>
      <c r="G873" s="8">
        <f t="shared" si="14"/>
        <v>2022</v>
      </c>
      <c r="H873" s="7" t="s">
        <v>52</v>
      </c>
      <c r="I873" s="4" t="s">
        <v>1374</v>
      </c>
      <c r="J873" s="4" t="s">
        <v>1197</v>
      </c>
      <c r="K873" s="9">
        <v>39165</v>
      </c>
      <c r="L873" t="str">
        <f t="shared" si="13"/>
        <v>POLYGON ((-122.5 64.5, -122.5 65.67, -125 65.67, -125 64.5, -122.5 64.5))</v>
      </c>
    </row>
    <row r="874" spans="1:12" x14ac:dyDescent="0.3">
      <c r="A874" s="25">
        <v>5553572</v>
      </c>
      <c r="B874" s="20" t="s">
        <v>383</v>
      </c>
      <c r="C874" s="4">
        <v>63.833333333333336</v>
      </c>
      <c r="D874" s="4">
        <v>-125.75</v>
      </c>
      <c r="E874" s="4">
        <v>64.5</v>
      </c>
      <c r="F874" s="4">
        <v>-124.83333333333333</v>
      </c>
      <c r="G874" s="8">
        <f t="shared" si="14"/>
        <v>2021</v>
      </c>
      <c r="I874" s="4" t="s">
        <v>1256</v>
      </c>
      <c r="J874" s="4" t="s">
        <v>1197</v>
      </c>
      <c r="K874" s="9">
        <v>38985</v>
      </c>
      <c r="L874" t="str">
        <f t="shared" si="13"/>
        <v>POLYGON ((-124.833333333333 63.8333333333333, -124.833333333333 64.5, -125.75 64.5, -125.75 63.8333333333333, -124.833333333333 63.8333333333333))</v>
      </c>
    </row>
    <row r="875" spans="1:12" x14ac:dyDescent="0.3">
      <c r="A875" s="25">
        <v>5553574</v>
      </c>
      <c r="B875" s="20" t="s">
        <v>382</v>
      </c>
      <c r="C875" s="4" t="s">
        <v>7</v>
      </c>
      <c r="D875" s="4" t="s">
        <v>7</v>
      </c>
      <c r="E875" s="4" t="s">
        <v>7</v>
      </c>
      <c r="F875" s="4" t="s">
        <v>7</v>
      </c>
      <c r="H875" s="4" t="s">
        <v>372</v>
      </c>
      <c r="I875" s="4" t="s">
        <v>1364</v>
      </c>
      <c r="J875" s="4" t="s">
        <v>1197</v>
      </c>
      <c r="K875" s="9">
        <v>36191</v>
      </c>
      <c r="L875" t="str">
        <f t="shared" si="13"/>
        <v>POLYGON ((n/a n/a, n/a n/a, n/a n/a, n/a n/a, n/a n/a))</v>
      </c>
    </row>
    <row r="876" spans="1:12" x14ac:dyDescent="0.3">
      <c r="A876" s="25">
        <v>5553575</v>
      </c>
      <c r="B876" s="20" t="s">
        <v>380</v>
      </c>
      <c r="C876" s="4">
        <v>64.33</v>
      </c>
      <c r="D876" s="4">
        <v>-125.67</v>
      </c>
      <c r="E876" s="4">
        <v>64.833333333333329</v>
      </c>
      <c r="F876" s="4">
        <v>-124.91666666666667</v>
      </c>
      <c r="I876" s="4" t="s">
        <v>1364</v>
      </c>
      <c r="J876" s="4" t="s">
        <v>1197</v>
      </c>
      <c r="K876" s="9">
        <v>36403</v>
      </c>
      <c r="L876" t="str">
        <f t="shared" si="13"/>
        <v>POLYGON ((-124.916666666667 64.33, -124.916666666667 64.8333333333333, -125.67 64.8333333333333, -125.67 64.33, -124.916666666667 64.33))</v>
      </c>
    </row>
    <row r="877" spans="1:12" x14ac:dyDescent="0.3">
      <c r="A877" s="25">
        <v>5553576</v>
      </c>
      <c r="B877" s="20" t="s">
        <v>381</v>
      </c>
      <c r="C877" s="4">
        <v>65</v>
      </c>
      <c r="D877" s="4">
        <v>-131</v>
      </c>
      <c r="E877" s="4">
        <v>66.266666666666666</v>
      </c>
      <c r="F877" s="4">
        <v>-130.25</v>
      </c>
      <c r="I877" s="4" t="s">
        <v>1360</v>
      </c>
      <c r="J877" s="4" t="s">
        <v>1197</v>
      </c>
      <c r="K877" s="9">
        <v>31534</v>
      </c>
      <c r="L877" t="str">
        <f t="shared" si="13"/>
        <v>POLYGON ((-130.25 65, -130.25 66.2666666666667, -131 66.2666666666667, -131 65, -130.25 65))</v>
      </c>
    </row>
    <row r="878" spans="1:12" x14ac:dyDescent="0.3">
      <c r="A878" s="25">
        <v>5553577</v>
      </c>
      <c r="B878" s="20" t="s">
        <v>379</v>
      </c>
      <c r="C878" s="4">
        <v>64.92</v>
      </c>
      <c r="D878" s="4">
        <v>-127.02</v>
      </c>
      <c r="E878" s="4">
        <v>65.28</v>
      </c>
      <c r="F878" s="4">
        <v>-126.32</v>
      </c>
      <c r="I878" s="4" t="s">
        <v>1382</v>
      </c>
      <c r="J878" s="4" t="s">
        <v>1197</v>
      </c>
      <c r="K878" s="9">
        <v>35460</v>
      </c>
      <c r="L878" t="str">
        <f t="shared" si="13"/>
        <v>POLYGON ((-126.32 64.92, -126.32 65.28, -127.02 65.28, -127.02 64.92, -126.32 64.92))</v>
      </c>
    </row>
    <row r="879" spans="1:12" x14ac:dyDescent="0.3">
      <c r="A879" s="25">
        <v>5553578</v>
      </c>
      <c r="B879" s="20" t="s">
        <v>378</v>
      </c>
      <c r="C879" s="4">
        <v>64.010000000000005</v>
      </c>
      <c r="D879" s="4">
        <v>-125.56</v>
      </c>
      <c r="E879" s="4">
        <v>65.150000000000006</v>
      </c>
      <c r="F879" s="4">
        <v>-125</v>
      </c>
      <c r="I879" s="4" t="s">
        <v>1383</v>
      </c>
      <c r="J879" s="4" t="s">
        <v>1197</v>
      </c>
      <c r="K879" s="9">
        <v>36922</v>
      </c>
      <c r="L879" t="str">
        <f t="shared" si="13"/>
        <v>POLYGON ((-125 64.01, -125 65.15, -125.56 65.15, -125.56 64.01, -125 64.01))</v>
      </c>
    </row>
    <row r="880" spans="1:12" x14ac:dyDescent="0.3">
      <c r="A880" s="25">
        <v>5553579</v>
      </c>
      <c r="B880" s="20" t="s">
        <v>377</v>
      </c>
      <c r="C880" s="4">
        <v>65.25</v>
      </c>
      <c r="D880" s="4">
        <v>-128</v>
      </c>
      <c r="E880" s="4">
        <v>65.266666666666666</v>
      </c>
      <c r="F880" s="4">
        <v>-127.25</v>
      </c>
      <c r="I880" s="4" t="s">
        <v>1384</v>
      </c>
      <c r="J880" s="4" t="s">
        <v>1197</v>
      </c>
      <c r="K880" s="9">
        <v>36830</v>
      </c>
      <c r="L880" t="str">
        <f t="shared" si="13"/>
        <v>POLYGON ((-127.25 65.25, -127.25 65.2666666666667, -128 65.2666666666667, -128 65.25, -127.25 65.25))</v>
      </c>
    </row>
    <row r="881" spans="1:12" x14ac:dyDescent="0.3">
      <c r="A881" s="25">
        <v>5553580</v>
      </c>
      <c r="B881" s="20" t="s">
        <v>375</v>
      </c>
      <c r="C881" s="4">
        <v>64.5</v>
      </c>
      <c r="D881" s="4">
        <v>-132</v>
      </c>
      <c r="E881" s="4">
        <v>67.5</v>
      </c>
      <c r="F881" s="4">
        <v>-125</v>
      </c>
      <c r="G881" s="8">
        <f>YEAR(K881)+15</f>
        <v>2022</v>
      </c>
      <c r="I881" s="4" t="s">
        <v>1385</v>
      </c>
      <c r="J881" s="4" t="s">
        <v>1197</v>
      </c>
      <c r="K881" s="9">
        <v>39111</v>
      </c>
      <c r="L881" t="str">
        <f t="shared" si="13"/>
        <v>POLYGON ((-125 64.5, -125 67.5, -132 67.5, -132 64.5, -125 64.5))</v>
      </c>
    </row>
    <row r="882" spans="1:12" x14ac:dyDescent="0.3">
      <c r="A882" s="25">
        <v>5553581</v>
      </c>
      <c r="B882" s="20" t="s">
        <v>376</v>
      </c>
      <c r="C882" s="4">
        <v>65.25</v>
      </c>
      <c r="D882" s="4">
        <v>-126.89</v>
      </c>
      <c r="E882" s="4">
        <v>65.3</v>
      </c>
      <c r="F882" s="4">
        <v>-126.83</v>
      </c>
      <c r="I882" s="4" t="s">
        <v>1217</v>
      </c>
      <c r="J882" s="4" t="s">
        <v>1197</v>
      </c>
      <c r="K882" s="9">
        <v>35147</v>
      </c>
      <c r="L882" t="str">
        <f t="shared" si="13"/>
        <v>POLYGON ((-126.83 65.25, -126.83 65.3, -126.89 65.3, -126.89 65.25, -126.83 65.25))</v>
      </c>
    </row>
    <row r="883" spans="1:12" x14ac:dyDescent="0.3">
      <c r="A883" s="25">
        <v>5553582</v>
      </c>
      <c r="B883" s="20" t="s">
        <v>374</v>
      </c>
      <c r="C883" s="4">
        <v>64.010000000000005</v>
      </c>
      <c r="D883" s="4">
        <v>-125.04</v>
      </c>
      <c r="E883" s="4">
        <v>64.03</v>
      </c>
      <c r="F883" s="4">
        <v>-124.02</v>
      </c>
      <c r="I883" s="4" t="s">
        <v>1370</v>
      </c>
      <c r="J883" s="4" t="s">
        <v>1197</v>
      </c>
      <c r="K883" s="9">
        <v>36830</v>
      </c>
      <c r="L883" t="str">
        <f t="shared" si="13"/>
        <v>POLYGON ((-124.02 64.01, -124.02 64.03, -125.04 64.03, -125.04 64.01, -124.02 64.01))</v>
      </c>
    </row>
    <row r="884" spans="1:12" x14ac:dyDescent="0.3">
      <c r="A884" s="25">
        <v>5553583</v>
      </c>
      <c r="B884" s="20" t="s">
        <v>373</v>
      </c>
      <c r="C884" s="4">
        <v>60.483333333333334</v>
      </c>
      <c r="D884" s="4">
        <v>-123.6</v>
      </c>
      <c r="E884" s="4">
        <v>60.783333333333331</v>
      </c>
      <c r="F884" s="4">
        <v>-123.31666666666666</v>
      </c>
      <c r="I884" s="4" t="s">
        <v>1386</v>
      </c>
      <c r="J884" s="4" t="s">
        <v>1197</v>
      </c>
      <c r="K884" s="9">
        <v>34880</v>
      </c>
      <c r="L884" t="str">
        <f t="shared" si="13"/>
        <v>POLYGON ((-123.316666666667 60.4833333333333, -123.316666666667 60.7833333333333, -123.6 60.7833333333333, -123.6 60.4833333333333, -123.316666666667 60.4833333333333))</v>
      </c>
    </row>
    <row r="885" spans="1:12" x14ac:dyDescent="0.3">
      <c r="A885" s="25">
        <v>5553584</v>
      </c>
      <c r="B885" s="20" t="s">
        <v>369</v>
      </c>
      <c r="C885" s="4" t="s">
        <v>7</v>
      </c>
      <c r="D885" s="4" t="s">
        <v>7</v>
      </c>
      <c r="E885" s="4" t="s">
        <v>7</v>
      </c>
      <c r="F885" s="4" t="s">
        <v>7</v>
      </c>
      <c r="H885" s="4" t="s">
        <v>24</v>
      </c>
      <c r="I885" s="4" t="s">
        <v>1386</v>
      </c>
      <c r="J885" s="4" t="s">
        <v>1197</v>
      </c>
      <c r="K885" s="9">
        <v>35551</v>
      </c>
      <c r="L885" t="str">
        <f t="shared" si="13"/>
        <v>POLYGON ((n/a n/a, n/a n/a, n/a n/a, n/a n/a, n/a n/a))</v>
      </c>
    </row>
    <row r="886" spans="1:12" x14ac:dyDescent="0.3">
      <c r="A886" s="25">
        <v>5553585</v>
      </c>
      <c r="B886" s="20" t="s">
        <v>371</v>
      </c>
      <c r="C886" s="4" t="s">
        <v>7</v>
      </c>
      <c r="D886" s="4" t="s">
        <v>7</v>
      </c>
      <c r="E886" s="4" t="s">
        <v>7</v>
      </c>
      <c r="F886" s="4" t="s">
        <v>7</v>
      </c>
      <c r="H886" s="4" t="s">
        <v>372</v>
      </c>
      <c r="I886" s="4" t="s">
        <v>1372</v>
      </c>
      <c r="J886" s="4" t="s">
        <v>1197</v>
      </c>
      <c r="K886" s="9">
        <v>35123</v>
      </c>
      <c r="L886" t="str">
        <f t="shared" si="13"/>
        <v>POLYGON ((n/a n/a, n/a n/a, n/a n/a, n/a n/a, n/a n/a))</v>
      </c>
    </row>
    <row r="887" spans="1:12" x14ac:dyDescent="0.3">
      <c r="A887" s="25">
        <v>5553586</v>
      </c>
      <c r="B887" s="20" t="s">
        <v>370</v>
      </c>
      <c r="C887" s="4">
        <v>59.86</v>
      </c>
      <c r="D887" s="4">
        <v>-123.8</v>
      </c>
      <c r="E887" s="4">
        <v>60.95</v>
      </c>
      <c r="F887" s="4">
        <v>-122.37</v>
      </c>
      <c r="I887" s="4" t="s">
        <v>1239</v>
      </c>
      <c r="J887" s="4" t="s">
        <v>1197</v>
      </c>
      <c r="K887" s="9">
        <v>35185</v>
      </c>
      <c r="L887" t="str">
        <f t="shared" si="13"/>
        <v>POLYGON ((-122.37 59.86, -122.37 60.95, -123.8 60.95, -123.8 59.86, -122.37 59.86))</v>
      </c>
    </row>
    <row r="888" spans="1:12" x14ac:dyDescent="0.3">
      <c r="A888" s="25">
        <v>5553587</v>
      </c>
      <c r="B888" s="20" t="s">
        <v>368</v>
      </c>
      <c r="C888" s="4">
        <v>60</v>
      </c>
      <c r="D888" s="4">
        <v>-123.33</v>
      </c>
      <c r="E888" s="4">
        <v>60.916666666666664</v>
      </c>
      <c r="F888" s="4">
        <v>-122.5</v>
      </c>
      <c r="I888" s="4" t="s">
        <v>1239</v>
      </c>
      <c r="J888" s="4" t="s">
        <v>1197</v>
      </c>
      <c r="K888" s="9">
        <v>35414</v>
      </c>
      <c r="L888" t="str">
        <f t="shared" si="13"/>
        <v>POLYGON ((-122.5 60, -122.5 60.9166666666667, -123.33 60.9166666666667, -123.33 60, -122.5 60))</v>
      </c>
    </row>
    <row r="889" spans="1:12" x14ac:dyDescent="0.3">
      <c r="A889" s="25">
        <v>5553588</v>
      </c>
      <c r="B889" s="20" t="s">
        <v>369</v>
      </c>
      <c r="C889" s="4" t="s">
        <v>7</v>
      </c>
      <c r="D889" s="4" t="s">
        <v>7</v>
      </c>
      <c r="E889" s="4" t="s">
        <v>7</v>
      </c>
      <c r="F889" s="4" t="s">
        <v>7</v>
      </c>
      <c r="H889" s="4" t="s">
        <v>24</v>
      </c>
      <c r="I889" s="4" t="s">
        <v>1387</v>
      </c>
      <c r="J889" s="4" t="s">
        <v>12</v>
      </c>
      <c r="K889" s="9"/>
      <c r="L889" t="str">
        <f t="shared" si="13"/>
        <v>POLYGON ((n/a n/a, n/a n/a, n/a n/a, n/a n/a, n/a n/a))</v>
      </c>
    </row>
    <row r="890" spans="1:12" x14ac:dyDescent="0.3">
      <c r="A890" s="25">
        <v>5553589</v>
      </c>
      <c r="B890" s="20" t="s">
        <v>367</v>
      </c>
      <c r="C890" s="4">
        <v>65.55</v>
      </c>
      <c r="D890" s="4">
        <v>-129.33000000000001</v>
      </c>
      <c r="E890" s="4">
        <v>65.86666666666666</v>
      </c>
      <c r="F890" s="4">
        <v>-128.75</v>
      </c>
      <c r="I890" s="4" t="s">
        <v>1243</v>
      </c>
      <c r="J890" s="4" t="s">
        <v>1197</v>
      </c>
      <c r="K890" s="9">
        <v>32595</v>
      </c>
      <c r="L890" t="str">
        <f t="shared" si="13"/>
        <v>POLYGON ((-128.75 65.55, -128.75 65.8666666666667, -129.33 65.8666666666667, -129.33 65.55, -128.75 65.55))</v>
      </c>
    </row>
    <row r="891" spans="1:12" x14ac:dyDescent="0.3">
      <c r="A891" s="25">
        <v>5553590</v>
      </c>
      <c r="B891" s="20" t="s">
        <v>365</v>
      </c>
      <c r="C891" s="4">
        <v>64.5</v>
      </c>
      <c r="D891" s="4">
        <v>-125</v>
      </c>
      <c r="E891" s="4">
        <v>65.5</v>
      </c>
      <c r="F891" s="4">
        <v>-122.7</v>
      </c>
      <c r="I891" s="4" t="s">
        <v>1375</v>
      </c>
      <c r="J891" s="4" t="s">
        <v>1197</v>
      </c>
      <c r="K891" s="9">
        <v>38673</v>
      </c>
      <c r="L891" t="str">
        <f t="shared" si="13"/>
        <v>POLYGON ((-122.7 64.5, -122.7 65.5, -125 65.5, -125 64.5, -122.7 64.5))</v>
      </c>
    </row>
    <row r="892" spans="1:12" x14ac:dyDescent="0.3">
      <c r="A892" s="25">
        <v>5553591</v>
      </c>
      <c r="B892" s="20" t="s">
        <v>366</v>
      </c>
      <c r="C892" s="4">
        <v>64.5</v>
      </c>
      <c r="D892" s="4">
        <v>-125</v>
      </c>
      <c r="E892" s="4">
        <v>65.67</v>
      </c>
      <c r="F892" s="4">
        <v>-122.5</v>
      </c>
      <c r="G892" s="8">
        <f>YEAR(K892)+15</f>
        <v>2021</v>
      </c>
      <c r="H892" s="7" t="s">
        <v>1185</v>
      </c>
      <c r="I892" s="4" t="s">
        <v>1362</v>
      </c>
      <c r="J892" s="4" t="s">
        <v>1197</v>
      </c>
      <c r="K892" s="9">
        <v>38789</v>
      </c>
      <c r="L892" t="str">
        <f t="shared" si="13"/>
        <v>POLYGON ((-122.5 64.5, -122.5 65.67, -125 65.67, -125 64.5, -122.5 64.5))</v>
      </c>
    </row>
    <row r="893" spans="1:12" x14ac:dyDescent="0.3">
      <c r="A893" s="25">
        <v>5553592</v>
      </c>
      <c r="B893" s="20" t="s">
        <v>364</v>
      </c>
      <c r="C893" s="4">
        <v>60.15</v>
      </c>
      <c r="D893">
        <v>-124.77</v>
      </c>
      <c r="E893" s="4">
        <v>60.94</v>
      </c>
      <c r="F893">
        <v>-123.28</v>
      </c>
      <c r="I893" s="4" t="s">
        <v>1388</v>
      </c>
      <c r="J893" s="4" t="s">
        <v>1197</v>
      </c>
      <c r="K893" s="9">
        <v>37940</v>
      </c>
      <c r="L893" t="str">
        <f t="shared" si="13"/>
        <v>POLYGON ((-123.28 60.15, -123.28 60.94, -124.77 60.94, -124.77 60.15, -123.28 60.15))</v>
      </c>
    </row>
    <row r="894" spans="1:12" x14ac:dyDescent="0.3">
      <c r="A894" s="25">
        <v>5553593</v>
      </c>
      <c r="B894" s="20" t="s">
        <v>363</v>
      </c>
      <c r="C894" s="4">
        <v>66</v>
      </c>
      <c r="D894" s="4">
        <v>-125.5</v>
      </c>
      <c r="E894" s="4">
        <v>67.7</v>
      </c>
      <c r="F894" s="4">
        <v>-124</v>
      </c>
      <c r="I894" s="4" t="s">
        <v>1389</v>
      </c>
      <c r="J894" s="4" t="s">
        <v>1197</v>
      </c>
      <c r="K894" s="9">
        <v>30189</v>
      </c>
      <c r="L894" t="str">
        <f t="shared" si="13"/>
        <v>POLYGON ((-124 66, -124 67.7, -125.5 67.7, -125.5 66, -124 66))</v>
      </c>
    </row>
    <row r="895" spans="1:12" x14ac:dyDescent="0.3">
      <c r="A895" s="25">
        <v>5553594</v>
      </c>
      <c r="B895" s="20" t="s">
        <v>362</v>
      </c>
      <c r="C895" s="4">
        <v>63.833333333333336</v>
      </c>
      <c r="D895" s="4">
        <v>-126.16666666666667</v>
      </c>
      <c r="E895" s="4">
        <v>64.67</v>
      </c>
      <c r="F895" s="4">
        <v>-124.25</v>
      </c>
      <c r="I895" s="4" t="s">
        <v>1256</v>
      </c>
      <c r="J895" s="4" t="s">
        <v>1197</v>
      </c>
      <c r="K895" s="9">
        <v>38684</v>
      </c>
      <c r="L895" t="str">
        <f t="shared" si="13"/>
        <v>POLYGON ((-124.25 63.8333333333333, -124.25 64.67, -126.166666666667 64.67, -126.166666666667 63.8333333333333, -124.25 63.8333333333333))</v>
      </c>
    </row>
    <row r="896" spans="1:12" x14ac:dyDescent="0.3">
      <c r="A896" s="25">
        <v>5553595</v>
      </c>
      <c r="B896" s="20" t="s">
        <v>361</v>
      </c>
      <c r="C896" s="4">
        <v>65.81</v>
      </c>
      <c r="D896" s="4">
        <v>-131.19</v>
      </c>
      <c r="E896" s="4">
        <v>66.17</v>
      </c>
      <c r="F896" s="4">
        <v>-130.06</v>
      </c>
      <c r="I896" s="4" t="s">
        <v>1252</v>
      </c>
      <c r="J896" s="4" t="s">
        <v>1197</v>
      </c>
      <c r="K896" s="9">
        <v>32941</v>
      </c>
      <c r="L896" t="str">
        <f t="shared" si="13"/>
        <v>POLYGON ((-130.06 65.81, -130.06 66.17, -131.19 66.17, -131.19 65.81, -130.06 65.81))</v>
      </c>
    </row>
    <row r="897" spans="1:12" x14ac:dyDescent="0.3">
      <c r="A897" s="25">
        <v>5553596</v>
      </c>
      <c r="B897" s="20" t="s">
        <v>260</v>
      </c>
      <c r="C897" s="4">
        <v>65.2</v>
      </c>
      <c r="D897" s="4">
        <v>-128.6</v>
      </c>
      <c r="E897" s="4">
        <v>65.61</v>
      </c>
      <c r="F897" s="4">
        <v>-127.09</v>
      </c>
      <c r="I897" s="4" t="s">
        <v>1390</v>
      </c>
      <c r="J897" s="4" t="s">
        <v>1197</v>
      </c>
      <c r="K897" s="9">
        <v>30788</v>
      </c>
      <c r="L897" t="str">
        <f t="shared" si="13"/>
        <v>POLYGON ((-127.09 65.2, -127.09 65.61, -128.6 65.61, -128.6 65.2, -127.09 65.2))</v>
      </c>
    </row>
    <row r="898" spans="1:12" x14ac:dyDescent="0.3">
      <c r="A898" s="25">
        <v>5553597</v>
      </c>
      <c r="B898" s="20" t="s">
        <v>360</v>
      </c>
      <c r="C898" s="4" t="s">
        <v>7</v>
      </c>
      <c r="D898" s="4" t="s">
        <v>7</v>
      </c>
      <c r="E898" s="4" t="s">
        <v>7</v>
      </c>
      <c r="F898" s="4" t="s">
        <v>7</v>
      </c>
      <c r="H898" s="4" t="s">
        <v>24</v>
      </c>
      <c r="I898" s="4" t="s">
        <v>1391</v>
      </c>
      <c r="J898" s="4" t="s">
        <v>1197</v>
      </c>
      <c r="K898" s="9">
        <v>36243</v>
      </c>
      <c r="L898" t="str">
        <f t="shared" ref="L898:L961" si="15">"POLYGON (("&amp;F898&amp;" "&amp;C898&amp;", "&amp;F898&amp;" "&amp;E898&amp;", "&amp;D898&amp;" "&amp;E898&amp;", "&amp;D898&amp;" "&amp;C898&amp;", "&amp;F898&amp;" "&amp;C898&amp;"))"</f>
        <v>POLYGON ((n/a n/a, n/a n/a, n/a n/a, n/a n/a, n/a n/a))</v>
      </c>
    </row>
    <row r="899" spans="1:12" x14ac:dyDescent="0.3">
      <c r="A899" s="25">
        <v>5553598</v>
      </c>
      <c r="B899" s="20" t="s">
        <v>358</v>
      </c>
      <c r="C899" s="4">
        <v>65.55</v>
      </c>
      <c r="D899" s="4">
        <v>-128.85</v>
      </c>
      <c r="E899" s="4">
        <v>65.680000000000007</v>
      </c>
      <c r="F899" s="4">
        <v>-128.13999999999999</v>
      </c>
      <c r="I899" s="4" t="s">
        <v>1364</v>
      </c>
      <c r="J899" s="4" t="s">
        <v>1197</v>
      </c>
      <c r="K899" s="9">
        <v>36243</v>
      </c>
      <c r="L899" t="str">
        <f t="shared" si="15"/>
        <v>POLYGON ((-128.14 65.55, -128.14 65.68, -128.85 65.68, -128.85 65.55, -128.14 65.55))</v>
      </c>
    </row>
    <row r="900" spans="1:12" x14ac:dyDescent="0.3">
      <c r="A900" s="25">
        <v>5553599</v>
      </c>
      <c r="B900" s="20" t="s">
        <v>359</v>
      </c>
      <c r="C900" s="4" t="s">
        <v>7</v>
      </c>
      <c r="D900" s="4" t="s">
        <v>7</v>
      </c>
      <c r="E900" s="4" t="s">
        <v>7</v>
      </c>
      <c r="F900" s="4" t="s">
        <v>7</v>
      </c>
      <c r="H900" s="4" t="s">
        <v>24</v>
      </c>
      <c r="I900" s="4" t="s">
        <v>1364</v>
      </c>
      <c r="J900" s="4" t="s">
        <v>1197</v>
      </c>
      <c r="K900" s="9">
        <v>36207</v>
      </c>
      <c r="L900" t="str">
        <f t="shared" si="15"/>
        <v>POLYGON ((n/a n/a, n/a n/a, n/a n/a, n/a n/a, n/a n/a))</v>
      </c>
    </row>
    <row r="901" spans="1:12" x14ac:dyDescent="0.3">
      <c r="A901" s="25">
        <v>5553600</v>
      </c>
      <c r="B901" s="20" t="s">
        <v>353</v>
      </c>
      <c r="C901" s="4">
        <v>64.33</v>
      </c>
      <c r="D901" s="4">
        <v>-125.67</v>
      </c>
      <c r="E901" s="4">
        <v>64.833333333333329</v>
      </c>
      <c r="F901" s="4">
        <v>-124.91666666666667</v>
      </c>
      <c r="I901" s="4" t="s">
        <v>1364</v>
      </c>
      <c r="J901" s="4" t="s">
        <v>1197</v>
      </c>
      <c r="K901" s="9">
        <v>36599</v>
      </c>
      <c r="L901" t="str">
        <f t="shared" si="15"/>
        <v>POLYGON ((-124.916666666667 64.33, -124.916666666667 64.8333333333333, -125.67 64.8333333333333, -125.67 64.33, -124.916666666667 64.33))</v>
      </c>
    </row>
    <row r="902" spans="1:12" x14ac:dyDescent="0.3">
      <c r="A902" s="25">
        <v>5553601</v>
      </c>
      <c r="B902" s="20" t="s">
        <v>356</v>
      </c>
      <c r="C902" s="4" t="s">
        <v>7</v>
      </c>
      <c r="D902" s="4" t="s">
        <v>7</v>
      </c>
      <c r="E902" s="4" t="s">
        <v>7</v>
      </c>
      <c r="F902" s="4" t="s">
        <v>7</v>
      </c>
      <c r="G902" s="4" t="s">
        <v>357</v>
      </c>
      <c r="H902" s="4"/>
      <c r="I902" s="4" t="s">
        <v>1392</v>
      </c>
      <c r="J902" s="4" t="s">
        <v>12</v>
      </c>
      <c r="K902" s="9"/>
      <c r="L902" t="str">
        <f t="shared" si="15"/>
        <v>POLYGON ((n/a n/a, n/a n/a, n/a n/a, n/a n/a, n/a n/a))</v>
      </c>
    </row>
    <row r="903" spans="1:12" x14ac:dyDescent="0.3">
      <c r="A903" s="25">
        <v>5553602</v>
      </c>
      <c r="B903" s="20" t="s">
        <v>355</v>
      </c>
      <c r="C903" s="4" t="s">
        <v>7</v>
      </c>
      <c r="D903" s="4" t="s">
        <v>7</v>
      </c>
      <c r="E903" s="4" t="s">
        <v>7</v>
      </c>
      <c r="F903" s="4" t="s">
        <v>7</v>
      </c>
      <c r="H903" s="4" t="s">
        <v>24</v>
      </c>
      <c r="I903" s="4" t="s">
        <v>1393</v>
      </c>
      <c r="J903" s="4" t="s">
        <v>1197</v>
      </c>
      <c r="K903" s="9">
        <v>37345</v>
      </c>
      <c r="L903" t="str">
        <f t="shared" si="15"/>
        <v>POLYGON ((n/a n/a, n/a n/a, n/a n/a, n/a n/a, n/a n/a))</v>
      </c>
    </row>
    <row r="904" spans="1:12" x14ac:dyDescent="0.3">
      <c r="A904" s="25">
        <v>5553603</v>
      </c>
      <c r="B904" s="20" t="s">
        <v>354</v>
      </c>
      <c r="C904" s="4" t="s">
        <v>7</v>
      </c>
      <c r="D904" s="4" t="s">
        <v>7</v>
      </c>
      <c r="E904" s="4" t="s">
        <v>7</v>
      </c>
      <c r="F904" s="4" t="s">
        <v>7</v>
      </c>
      <c r="H904" s="4" t="s">
        <v>24</v>
      </c>
      <c r="I904" s="4" t="s">
        <v>1394</v>
      </c>
      <c r="J904" s="4" t="s">
        <v>12</v>
      </c>
      <c r="K904" s="9"/>
      <c r="L904" t="str">
        <f t="shared" si="15"/>
        <v>POLYGON ((n/a n/a, n/a n/a, n/a n/a, n/a n/a, n/a n/a))</v>
      </c>
    </row>
    <row r="905" spans="1:12" x14ac:dyDescent="0.3">
      <c r="A905" s="25">
        <v>5553604</v>
      </c>
      <c r="B905" s="20" t="s">
        <v>352</v>
      </c>
      <c r="C905" s="4">
        <v>67.02</v>
      </c>
      <c r="D905" s="4">
        <v>-125.22</v>
      </c>
      <c r="E905" s="4">
        <v>67.25</v>
      </c>
      <c r="F905" s="4">
        <v>-124.47</v>
      </c>
      <c r="I905" s="4" t="s">
        <v>1395</v>
      </c>
      <c r="J905" s="4" t="s">
        <v>1197</v>
      </c>
      <c r="K905" s="9">
        <v>37702</v>
      </c>
      <c r="L905" t="str">
        <f t="shared" si="15"/>
        <v>POLYGON ((-124.47 67.02, -124.47 67.25, -125.22 67.25, -125.22 67.02, -124.47 67.02))</v>
      </c>
    </row>
    <row r="906" spans="1:12" x14ac:dyDescent="0.3">
      <c r="A906" s="25">
        <v>5553605</v>
      </c>
      <c r="B906" s="20" t="s">
        <v>351</v>
      </c>
      <c r="C906" s="4">
        <v>65.86</v>
      </c>
      <c r="D906" s="4">
        <v>-127.08</v>
      </c>
      <c r="E906" s="4">
        <v>66.099999999999994</v>
      </c>
      <c r="F906" s="4">
        <v>-126.48</v>
      </c>
      <c r="I906" s="4" t="s">
        <v>1395</v>
      </c>
      <c r="J906" s="4" t="s">
        <v>1197</v>
      </c>
      <c r="K906" s="9">
        <v>37891</v>
      </c>
      <c r="L906" t="str">
        <f t="shared" si="15"/>
        <v>POLYGON ((-126.48 65.86, -126.48 66.1, -127.08 66.1, -127.08 65.86, -126.48 65.86))</v>
      </c>
    </row>
    <row r="907" spans="1:12" x14ac:dyDescent="0.3">
      <c r="A907" s="25">
        <v>5553606</v>
      </c>
      <c r="B907" s="20" t="s">
        <v>350</v>
      </c>
      <c r="C907" s="4">
        <v>65.67</v>
      </c>
      <c r="D907" s="4">
        <v>-129.5</v>
      </c>
      <c r="E907" s="4">
        <v>66.17</v>
      </c>
      <c r="F907" s="4">
        <v>-128.87</v>
      </c>
      <c r="I907" s="4" t="s">
        <v>1241</v>
      </c>
      <c r="J907" s="4" t="s">
        <v>1197</v>
      </c>
      <c r="K907" s="9">
        <v>30398</v>
      </c>
      <c r="L907" t="str">
        <f t="shared" si="15"/>
        <v>POLYGON ((-128.87 65.67, -128.87 66.17, -129.5 66.17, -129.5 65.67, -128.87 65.67))</v>
      </c>
    </row>
    <row r="908" spans="1:12" x14ac:dyDescent="0.3">
      <c r="A908" s="25">
        <v>5553607</v>
      </c>
      <c r="B908" s="20" t="s">
        <v>349</v>
      </c>
      <c r="C908" s="4">
        <v>66.2</v>
      </c>
      <c r="D908" s="4">
        <v>-129.6</v>
      </c>
      <c r="E908" s="4">
        <v>66.38</v>
      </c>
      <c r="F908" s="4">
        <v>-128.9</v>
      </c>
      <c r="I908" s="4" t="s">
        <v>1241</v>
      </c>
      <c r="J908" s="4" t="s">
        <v>1197</v>
      </c>
      <c r="K908" s="9">
        <v>30766</v>
      </c>
      <c r="L908" t="str">
        <f t="shared" si="15"/>
        <v>POLYGON ((-128.9 66.2, -128.9 66.38, -129.6 66.38, -129.6 66.2, -128.9 66.2))</v>
      </c>
    </row>
    <row r="909" spans="1:12" x14ac:dyDescent="0.3">
      <c r="A909" s="25">
        <v>5553608</v>
      </c>
      <c r="B909" s="20" t="s">
        <v>348</v>
      </c>
      <c r="C909" s="4">
        <v>65.5</v>
      </c>
      <c r="D909" s="4">
        <v>-129.75</v>
      </c>
      <c r="E909" s="4">
        <v>66.67</v>
      </c>
      <c r="F909" s="4">
        <v>-128</v>
      </c>
      <c r="I909" s="4" t="s">
        <v>1241</v>
      </c>
      <c r="J909" s="4" t="s">
        <v>1197</v>
      </c>
      <c r="K909" s="9">
        <v>30436</v>
      </c>
      <c r="L909" t="str">
        <f t="shared" si="15"/>
        <v>POLYGON ((-128 65.5, -128 66.67, -129.75 66.67, -129.75 65.5, -128 65.5))</v>
      </c>
    </row>
    <row r="910" spans="1:12" x14ac:dyDescent="0.3">
      <c r="A910" s="25">
        <v>5553609</v>
      </c>
      <c r="B910" s="20" t="s">
        <v>347</v>
      </c>
      <c r="C910" s="4">
        <v>60.6</v>
      </c>
      <c r="D910" s="4">
        <v>-123</v>
      </c>
      <c r="E910" s="4">
        <v>60.91</v>
      </c>
      <c r="F910" s="4">
        <v>-122.57</v>
      </c>
      <c r="I910" s="4" t="s">
        <v>1396</v>
      </c>
      <c r="J910" s="4" t="s">
        <v>1197</v>
      </c>
      <c r="K910" s="9">
        <v>34792</v>
      </c>
      <c r="L910" t="str">
        <f t="shared" si="15"/>
        <v>POLYGON ((-122.57 60.6, -122.57 60.91, -123 60.91, -123 60.6, -122.57 60.6))</v>
      </c>
    </row>
    <row r="911" spans="1:12" x14ac:dyDescent="0.3">
      <c r="A911" s="25">
        <v>5553610</v>
      </c>
      <c r="B911" s="20" t="s">
        <v>346</v>
      </c>
      <c r="C911" s="4">
        <v>60</v>
      </c>
      <c r="D911" s="4">
        <v>-124</v>
      </c>
      <c r="E911" s="4">
        <v>61</v>
      </c>
      <c r="F911" s="4">
        <v>-122.75</v>
      </c>
      <c r="I911" s="4" t="s">
        <v>1396</v>
      </c>
      <c r="J911" s="4" t="s">
        <v>1197</v>
      </c>
      <c r="K911" s="9">
        <v>34788</v>
      </c>
      <c r="L911" t="str">
        <f t="shared" si="15"/>
        <v>POLYGON ((-122.75 60, -122.75 61, -124 61, -124 60, -122.75 60))</v>
      </c>
    </row>
    <row r="912" spans="1:12" x14ac:dyDescent="0.3">
      <c r="A912" s="25">
        <v>5553611</v>
      </c>
      <c r="B912" s="20" t="s">
        <v>345</v>
      </c>
      <c r="C912" s="4">
        <v>60.1</v>
      </c>
      <c r="D912" s="4">
        <v>-124.24</v>
      </c>
      <c r="E912" s="4">
        <v>60.65</v>
      </c>
      <c r="F912" s="4">
        <v>-123.59</v>
      </c>
      <c r="I912" s="4" t="s">
        <v>1396</v>
      </c>
      <c r="J912" s="4" t="s">
        <v>1197</v>
      </c>
      <c r="K912" s="9">
        <v>34946</v>
      </c>
      <c r="L912" t="str">
        <f t="shared" si="15"/>
        <v>POLYGON ((-123.59 60.1, -123.59 60.65, -124.24 60.65, -124.24 60.1, -123.59 60.1))</v>
      </c>
    </row>
    <row r="913" spans="1:12" x14ac:dyDescent="0.3">
      <c r="A913" s="25">
        <v>5553612</v>
      </c>
      <c r="B913" s="20" t="s">
        <v>344</v>
      </c>
      <c r="C913" s="4">
        <v>60.633333333333333</v>
      </c>
      <c r="D913" s="4">
        <v>-123.91666666666667</v>
      </c>
      <c r="E913" s="4">
        <v>60.666666666666664</v>
      </c>
      <c r="F913" s="4">
        <v>-123.58333333333333</v>
      </c>
      <c r="I913" s="4" t="s">
        <v>1396</v>
      </c>
      <c r="J913" s="4" t="s">
        <v>1197</v>
      </c>
      <c r="K913" s="9">
        <v>34952</v>
      </c>
      <c r="L913" t="str">
        <f t="shared" si="15"/>
        <v>POLYGON ((-123.583333333333 60.6333333333333, -123.583333333333 60.6666666666667, -123.916666666667 60.6666666666667, -123.916666666667 60.6333333333333, -123.583333333333 60.6333333333333))</v>
      </c>
    </row>
    <row r="914" spans="1:12" x14ac:dyDescent="0.3">
      <c r="A914" s="25">
        <v>5553613</v>
      </c>
      <c r="B914" s="20" t="s">
        <v>342</v>
      </c>
      <c r="C914" s="4">
        <v>60.5</v>
      </c>
      <c r="D914" s="4">
        <v>-123.68</v>
      </c>
      <c r="E914" s="4">
        <v>60.78</v>
      </c>
      <c r="F914" s="4">
        <v>-123.34</v>
      </c>
      <c r="I914" s="4" t="s">
        <v>1396</v>
      </c>
      <c r="J914" s="4" t="s">
        <v>1197</v>
      </c>
      <c r="K914" s="9">
        <v>35139</v>
      </c>
      <c r="L914" t="str">
        <f t="shared" si="15"/>
        <v>POLYGON ((-123.34 60.5, -123.34 60.78, -123.68 60.78, -123.68 60.5, -123.34 60.5))</v>
      </c>
    </row>
    <row r="915" spans="1:12" x14ac:dyDescent="0.3">
      <c r="A915" s="25">
        <v>5553614</v>
      </c>
      <c r="B915" s="20" t="s">
        <v>343</v>
      </c>
      <c r="C915" s="4" t="s">
        <v>7</v>
      </c>
      <c r="D915" s="4" t="s">
        <v>7</v>
      </c>
      <c r="E915" s="4" t="s">
        <v>7</v>
      </c>
      <c r="F915" s="4" t="s">
        <v>7</v>
      </c>
      <c r="H915" s="4" t="s">
        <v>24</v>
      </c>
      <c r="I915" s="4" t="s">
        <v>1396</v>
      </c>
      <c r="J915" s="4" t="s">
        <v>12</v>
      </c>
      <c r="K915" s="9">
        <v>35065</v>
      </c>
      <c r="L915" t="str">
        <f t="shared" si="15"/>
        <v>POLYGON ((n/a n/a, n/a n/a, n/a n/a, n/a n/a, n/a n/a))</v>
      </c>
    </row>
    <row r="916" spans="1:12" x14ac:dyDescent="0.3">
      <c r="A916" s="25">
        <v>5553615</v>
      </c>
      <c r="B916" s="20" t="s">
        <v>339</v>
      </c>
      <c r="C916" s="4">
        <v>60.4</v>
      </c>
      <c r="D916" s="4">
        <v>-123.87</v>
      </c>
      <c r="E916" s="4">
        <v>60.89</v>
      </c>
      <c r="F916" s="4">
        <v>-123.49</v>
      </c>
      <c r="I916" s="4" t="s">
        <v>1396</v>
      </c>
      <c r="J916" s="4" t="s">
        <v>1197</v>
      </c>
      <c r="K916" s="9">
        <v>35254</v>
      </c>
      <c r="L916" t="str">
        <f t="shared" si="15"/>
        <v>POLYGON ((-123.49 60.4, -123.49 60.89, -123.87 60.89, -123.87 60.4, -123.49 60.4))</v>
      </c>
    </row>
    <row r="917" spans="1:12" x14ac:dyDescent="0.3">
      <c r="A917" s="25">
        <v>5553616</v>
      </c>
      <c r="B917" s="20" t="s">
        <v>341</v>
      </c>
      <c r="C917" s="4" t="s">
        <v>7</v>
      </c>
      <c r="D917" s="4" t="s">
        <v>7</v>
      </c>
      <c r="E917" s="4" t="s">
        <v>7</v>
      </c>
      <c r="F917" s="4" t="s">
        <v>7</v>
      </c>
      <c r="H917" s="4" t="s">
        <v>24</v>
      </c>
      <c r="I917" s="4" t="s">
        <v>1396</v>
      </c>
      <c r="J917" s="4" t="s">
        <v>12</v>
      </c>
      <c r="K917" s="9">
        <v>35065</v>
      </c>
      <c r="L917" t="str">
        <f t="shared" si="15"/>
        <v>POLYGON ((n/a n/a, n/a n/a, n/a n/a, n/a n/a, n/a n/a))</v>
      </c>
    </row>
    <row r="918" spans="1:12" x14ac:dyDescent="0.3">
      <c r="A918" s="25">
        <v>5553617</v>
      </c>
      <c r="B918" s="20" t="s">
        <v>340</v>
      </c>
      <c r="C918" s="4">
        <v>60.2</v>
      </c>
      <c r="D918" s="4">
        <v>-123.61</v>
      </c>
      <c r="E918" s="4">
        <v>60.83</v>
      </c>
      <c r="F918" s="4">
        <v>-123.11</v>
      </c>
      <c r="I918" s="4" t="s">
        <v>1396</v>
      </c>
      <c r="J918" s="4" t="s">
        <v>1197</v>
      </c>
      <c r="K918" s="9">
        <v>35524</v>
      </c>
      <c r="L918" t="str">
        <f t="shared" si="15"/>
        <v>POLYGON ((-123.11 60.2, -123.11 60.83, -123.61 60.83, -123.61 60.2, -123.11 60.2))</v>
      </c>
    </row>
    <row r="919" spans="1:12" x14ac:dyDescent="0.3">
      <c r="A919" s="25">
        <v>5553618</v>
      </c>
      <c r="B919" s="20" t="s">
        <v>339</v>
      </c>
      <c r="C919" s="4">
        <v>60.42</v>
      </c>
      <c r="D919" s="4">
        <v>-124.71</v>
      </c>
      <c r="E919" s="4">
        <v>60.66</v>
      </c>
      <c r="F919" s="4">
        <v>-123.37</v>
      </c>
      <c r="I919" s="4" t="s">
        <v>1396</v>
      </c>
      <c r="J919" s="4" t="s">
        <v>1197</v>
      </c>
      <c r="K919" s="9">
        <v>35338</v>
      </c>
      <c r="L919" t="str">
        <f t="shared" si="15"/>
        <v>POLYGON ((-123.37 60.42, -123.37 60.66, -124.71 60.66, -124.71 60.42, -123.37 60.42))</v>
      </c>
    </row>
    <row r="920" spans="1:12" x14ac:dyDescent="0.3">
      <c r="A920" s="25">
        <v>5553619</v>
      </c>
      <c r="B920" s="20" t="s">
        <v>338</v>
      </c>
      <c r="C920" s="4">
        <v>60.31666666666667</v>
      </c>
      <c r="D920" s="4">
        <v>-123.56666666666666</v>
      </c>
      <c r="E920" s="4">
        <v>60.35</v>
      </c>
      <c r="F920" s="4">
        <v>-123.05</v>
      </c>
      <c r="I920" s="4" t="s">
        <v>1396</v>
      </c>
      <c r="J920" s="4" t="s">
        <v>1197</v>
      </c>
      <c r="K920" s="9">
        <v>35520</v>
      </c>
      <c r="L920" t="str">
        <f t="shared" si="15"/>
        <v>POLYGON ((-123.05 60.3166666666667, -123.05 60.35, -123.566666666667 60.35, -123.566666666667 60.3166666666667, -123.05 60.3166666666667))</v>
      </c>
    </row>
    <row r="921" spans="1:12" x14ac:dyDescent="0.3">
      <c r="A921" s="25">
        <v>5553620</v>
      </c>
      <c r="B921" s="20" t="s">
        <v>337</v>
      </c>
      <c r="C921" s="4">
        <v>60.59</v>
      </c>
      <c r="D921" s="4">
        <v>-123.74</v>
      </c>
      <c r="E921" s="4">
        <v>60.63</v>
      </c>
      <c r="F921" s="4">
        <v>-123.66</v>
      </c>
      <c r="I921" s="4" t="s">
        <v>1396</v>
      </c>
      <c r="J921" s="4" t="s">
        <v>1197</v>
      </c>
      <c r="K921" s="9">
        <v>35617</v>
      </c>
      <c r="L921" t="str">
        <f t="shared" si="15"/>
        <v>POLYGON ((-123.66 60.59, -123.66 60.63, -123.74 60.63, -123.74 60.59, -123.66 60.59))</v>
      </c>
    </row>
    <row r="922" spans="1:12" x14ac:dyDescent="0.3">
      <c r="A922" s="25">
        <v>5553621</v>
      </c>
      <c r="B922" s="20" t="s">
        <v>335</v>
      </c>
      <c r="C922" s="4">
        <v>60.06666666666667</v>
      </c>
      <c r="D922" s="4">
        <v>-123.81666666666666</v>
      </c>
      <c r="E922" s="4">
        <v>60.116666666666667</v>
      </c>
      <c r="F922" s="4">
        <v>-122.8</v>
      </c>
      <c r="I922" s="4" t="s">
        <v>1396</v>
      </c>
      <c r="J922" s="4" t="s">
        <v>1197</v>
      </c>
      <c r="K922" s="9">
        <v>35867</v>
      </c>
      <c r="L922" t="str">
        <f t="shared" si="15"/>
        <v>POLYGON ((-122.8 60.0666666666667, -122.8 60.1166666666667, -123.816666666667 60.1166666666667, -123.816666666667 60.0666666666667, -122.8 60.0666666666667))</v>
      </c>
    </row>
    <row r="923" spans="1:12" x14ac:dyDescent="0.3">
      <c r="A923" s="25">
        <v>5553622</v>
      </c>
      <c r="B923" s="20" t="s">
        <v>336</v>
      </c>
      <c r="C923" s="4" t="s">
        <v>7</v>
      </c>
      <c r="D923" s="4" t="s">
        <v>7</v>
      </c>
      <c r="E923" s="4" t="s">
        <v>7</v>
      </c>
      <c r="F923" s="4" t="s">
        <v>7</v>
      </c>
      <c r="H923" s="4" t="s">
        <v>24</v>
      </c>
      <c r="I923" s="4" t="s">
        <v>1396</v>
      </c>
      <c r="J923" s="4" t="s">
        <v>12</v>
      </c>
      <c r="K923" s="9">
        <v>35431</v>
      </c>
      <c r="L923" t="str">
        <f t="shared" si="15"/>
        <v>POLYGON ((n/a n/a, n/a n/a, n/a n/a, n/a n/a, n/a n/a))</v>
      </c>
    </row>
    <row r="924" spans="1:12" x14ac:dyDescent="0.3">
      <c r="A924" s="25">
        <v>5553623</v>
      </c>
      <c r="B924" s="20" t="s">
        <v>334</v>
      </c>
      <c r="C924" s="4">
        <v>60.55</v>
      </c>
      <c r="D924" s="4">
        <v>-123.87</v>
      </c>
      <c r="E924" s="4">
        <v>60.62083333333333</v>
      </c>
      <c r="F924" s="4">
        <v>-123.625</v>
      </c>
      <c r="I924" s="4" t="s">
        <v>1396</v>
      </c>
      <c r="J924" s="4" t="s">
        <v>1197</v>
      </c>
      <c r="K924" s="9">
        <v>35982</v>
      </c>
      <c r="L924" t="str">
        <f t="shared" si="15"/>
        <v>POLYGON ((-123.625 60.55, -123.625 60.6208333333333, -123.87 60.6208333333333, -123.87 60.55, -123.625 60.55))</v>
      </c>
    </row>
    <row r="925" spans="1:12" x14ac:dyDescent="0.3">
      <c r="A925" s="25">
        <v>5553624</v>
      </c>
      <c r="B925" s="20" t="s">
        <v>332</v>
      </c>
      <c r="C925" s="4">
        <v>60.49</v>
      </c>
      <c r="D925" s="4">
        <v>-124.1</v>
      </c>
      <c r="E925" s="4">
        <v>60.73</v>
      </c>
      <c r="F925" s="4">
        <v>-123.52</v>
      </c>
      <c r="I925" s="4" t="s">
        <v>1396</v>
      </c>
      <c r="J925" s="4" t="s">
        <v>1197</v>
      </c>
      <c r="K925" s="9">
        <v>35988</v>
      </c>
      <c r="L925" t="str">
        <f t="shared" si="15"/>
        <v>POLYGON ((-123.52 60.49, -123.52 60.73, -124.1 60.73, -124.1 60.49, -123.52 60.49))</v>
      </c>
    </row>
    <row r="926" spans="1:12" x14ac:dyDescent="0.3">
      <c r="A926" s="25">
        <v>5553625</v>
      </c>
      <c r="B926" s="20" t="s">
        <v>333</v>
      </c>
      <c r="C926" s="4" t="s">
        <v>7</v>
      </c>
      <c r="D926" s="4" t="s">
        <v>7</v>
      </c>
      <c r="E926" s="4" t="s">
        <v>7</v>
      </c>
      <c r="F926" s="4" t="s">
        <v>7</v>
      </c>
      <c r="H926" s="4" t="s">
        <v>24</v>
      </c>
      <c r="I926" s="4" t="s">
        <v>1396</v>
      </c>
      <c r="J926" s="4" t="s">
        <v>12</v>
      </c>
      <c r="K926" s="9">
        <v>36208</v>
      </c>
      <c r="L926" t="str">
        <f t="shared" si="15"/>
        <v>POLYGON ((n/a n/a, n/a n/a, n/a n/a, n/a n/a, n/a n/a))</v>
      </c>
    </row>
    <row r="927" spans="1:12" x14ac:dyDescent="0.3">
      <c r="A927" s="25">
        <v>5553626</v>
      </c>
      <c r="B927" s="20" t="s">
        <v>332</v>
      </c>
      <c r="C927" s="4">
        <v>60.51</v>
      </c>
      <c r="D927" s="4">
        <v>-123.73</v>
      </c>
      <c r="E927" s="4">
        <v>60.55</v>
      </c>
      <c r="F927" s="4">
        <v>-123.66</v>
      </c>
      <c r="I927" s="4" t="s">
        <v>1396</v>
      </c>
      <c r="J927" s="4" t="s">
        <v>1197</v>
      </c>
      <c r="K927" s="9">
        <v>36149</v>
      </c>
      <c r="L927" t="str">
        <f t="shared" si="15"/>
        <v>POLYGON ((-123.66 60.51, -123.66 60.55, -123.73 60.55, -123.73 60.51, -123.66 60.51))</v>
      </c>
    </row>
    <row r="928" spans="1:12" x14ac:dyDescent="0.3">
      <c r="A928" s="25">
        <v>5553627</v>
      </c>
      <c r="B928" s="20" t="s">
        <v>224</v>
      </c>
      <c r="C928" s="4">
        <v>65.816666666666663</v>
      </c>
      <c r="D928" s="4">
        <v>-130.26666666666668</v>
      </c>
      <c r="E928" s="4">
        <v>66.5</v>
      </c>
      <c r="F928" s="4">
        <v>-128.83333333333334</v>
      </c>
      <c r="I928" s="4" t="s">
        <v>1243</v>
      </c>
      <c r="J928" s="4" t="s">
        <v>1197</v>
      </c>
      <c r="K928" s="9">
        <v>31121</v>
      </c>
      <c r="L928" t="str">
        <f t="shared" si="15"/>
        <v>POLYGON ((-128.833333333333 65.8166666666667, -128.833333333333 66.5, -130.266666666667 66.5, -130.266666666667 65.8166666666667, -128.833333333333 65.8166666666667))</v>
      </c>
    </row>
    <row r="929" spans="1:12" x14ac:dyDescent="0.3">
      <c r="A929" s="25">
        <v>5553628</v>
      </c>
      <c r="B929" s="20" t="s">
        <v>327</v>
      </c>
      <c r="C929" s="4">
        <v>65.430000000000007</v>
      </c>
      <c r="D929" s="4">
        <v>-130.31</v>
      </c>
      <c r="E929" s="4">
        <v>66.2</v>
      </c>
      <c r="F929" s="4">
        <v>-128.44999999999999</v>
      </c>
      <c r="I929" s="4" t="s">
        <v>1243</v>
      </c>
      <c r="J929" s="4" t="s">
        <v>1197</v>
      </c>
      <c r="K929" s="9">
        <v>32252</v>
      </c>
      <c r="L929" t="str">
        <f t="shared" si="15"/>
        <v>POLYGON ((-128.45 65.43, -128.45 66.2, -130.31 66.2, -130.31 65.43, -128.45 65.43))</v>
      </c>
    </row>
    <row r="930" spans="1:12" x14ac:dyDescent="0.3">
      <c r="A930" s="25">
        <v>5553629</v>
      </c>
      <c r="B930" s="20" t="s">
        <v>331</v>
      </c>
      <c r="C930" s="4">
        <v>65.25</v>
      </c>
      <c r="D930" s="4">
        <v>-130.25</v>
      </c>
      <c r="E930" s="4">
        <v>66.5</v>
      </c>
      <c r="F930" s="4">
        <v>-128.5</v>
      </c>
      <c r="I930" s="4" t="s">
        <v>1243</v>
      </c>
      <c r="J930" s="4" t="s">
        <v>1197</v>
      </c>
      <c r="K930" s="9">
        <v>32126</v>
      </c>
      <c r="L930" t="str">
        <f t="shared" si="15"/>
        <v>POLYGON ((-128.5 65.25, -128.5 66.5, -130.25 66.5, -130.25 65.25, -128.5 65.25))</v>
      </c>
    </row>
    <row r="931" spans="1:12" x14ac:dyDescent="0.3">
      <c r="A931" s="25">
        <v>5553630</v>
      </c>
      <c r="B931" s="20" t="s">
        <v>330</v>
      </c>
      <c r="C931" s="4" t="s">
        <v>7</v>
      </c>
      <c r="D931" s="4" t="s">
        <v>7</v>
      </c>
      <c r="E931" s="4" t="s">
        <v>7</v>
      </c>
      <c r="F931" s="4" t="s">
        <v>7</v>
      </c>
      <c r="H931" s="4" t="s">
        <v>24</v>
      </c>
      <c r="I931" s="4" t="s">
        <v>1243</v>
      </c>
      <c r="J931" s="4" t="s">
        <v>1197</v>
      </c>
      <c r="K931" s="9">
        <v>32243</v>
      </c>
      <c r="L931" t="str">
        <f t="shared" si="15"/>
        <v>POLYGON ((n/a n/a, n/a n/a, n/a n/a, n/a n/a, n/a n/a))</v>
      </c>
    </row>
    <row r="932" spans="1:12" x14ac:dyDescent="0.3">
      <c r="A932" s="25">
        <v>5553631</v>
      </c>
      <c r="B932" s="20" t="s">
        <v>329</v>
      </c>
      <c r="C932" s="4">
        <v>62.1</v>
      </c>
      <c r="D932" s="4">
        <v>-117.73333333333333</v>
      </c>
      <c r="E932" s="4">
        <f>62+9/60</f>
        <v>62.15</v>
      </c>
      <c r="F932" s="4">
        <v>-117.65</v>
      </c>
      <c r="H932" s="7" t="s">
        <v>1184</v>
      </c>
      <c r="I932" s="4" t="s">
        <v>1243</v>
      </c>
      <c r="J932" s="4" t="s">
        <v>1197</v>
      </c>
      <c r="K932" s="9">
        <v>32412</v>
      </c>
      <c r="L932" t="str">
        <f t="shared" si="15"/>
        <v>POLYGON ((-117.65 62.1, -117.65 62.15, -117.733333333333 62.15, -117.733333333333 62.1, -117.65 62.1))</v>
      </c>
    </row>
    <row r="933" spans="1:12" x14ac:dyDescent="0.3">
      <c r="A933" s="25">
        <v>5553632</v>
      </c>
      <c r="B933" s="20" t="s">
        <v>328</v>
      </c>
      <c r="C933" s="4">
        <v>65.25</v>
      </c>
      <c r="D933" s="4">
        <v>-130.5</v>
      </c>
      <c r="E933" s="4">
        <v>66.5</v>
      </c>
      <c r="F933" s="4">
        <v>-128.5</v>
      </c>
      <c r="I933" s="4" t="s">
        <v>1243</v>
      </c>
      <c r="J933" s="4" t="s">
        <v>1197</v>
      </c>
      <c r="K933" s="9">
        <v>32607</v>
      </c>
      <c r="L933" t="str">
        <f t="shared" si="15"/>
        <v>POLYGON ((-128.5 65.25, -128.5 66.5, -130.5 66.5, -130.5 65.25, -128.5 65.25))</v>
      </c>
    </row>
    <row r="934" spans="1:12" x14ac:dyDescent="0.3">
      <c r="A934" s="25">
        <v>5553633</v>
      </c>
      <c r="B934" s="20" t="s">
        <v>326</v>
      </c>
      <c r="C934" s="4">
        <v>65.45</v>
      </c>
      <c r="D934" s="4">
        <v>-130.22</v>
      </c>
      <c r="E934" s="4">
        <v>66.2</v>
      </c>
      <c r="F934" s="4">
        <v>-128.38999999999999</v>
      </c>
      <c r="I934" s="4" t="s">
        <v>1243</v>
      </c>
      <c r="J934" s="4" t="s">
        <v>1197</v>
      </c>
      <c r="K934" s="9">
        <v>32600</v>
      </c>
      <c r="L934" t="str">
        <f t="shared" si="15"/>
        <v>POLYGON ((-128.39 65.45, -128.39 66.2, -130.22 66.2, -130.22 65.45, -128.39 65.45))</v>
      </c>
    </row>
    <row r="935" spans="1:12" x14ac:dyDescent="0.3">
      <c r="A935" s="25">
        <v>5553634</v>
      </c>
      <c r="B935" s="20" t="s">
        <v>325</v>
      </c>
      <c r="C935" s="4">
        <v>64.28</v>
      </c>
      <c r="D935" s="4">
        <v>-125.7</v>
      </c>
      <c r="E935" s="4">
        <v>64.86</v>
      </c>
      <c r="F935" s="4">
        <v>-124.66</v>
      </c>
      <c r="I935" s="4" t="s">
        <v>1243</v>
      </c>
      <c r="J935" s="4" t="s">
        <v>1197</v>
      </c>
      <c r="K935" s="9">
        <v>33307</v>
      </c>
      <c r="L935" t="str">
        <f t="shared" si="15"/>
        <v>POLYGON ((-124.66 64.28, -124.66 64.86, -125.7 64.86, -125.7 64.28, -124.66 64.28))</v>
      </c>
    </row>
    <row r="936" spans="1:12" x14ac:dyDescent="0.3">
      <c r="A936" s="25">
        <v>5553635</v>
      </c>
      <c r="B936" s="20" t="s">
        <v>324</v>
      </c>
      <c r="C936" s="4">
        <v>60.39</v>
      </c>
      <c r="D936" s="4">
        <v>-123.66</v>
      </c>
      <c r="E936" s="4">
        <v>60.49</v>
      </c>
      <c r="F936" s="4">
        <v>-123.55</v>
      </c>
      <c r="I936" s="4" t="s">
        <v>1243</v>
      </c>
      <c r="J936" s="4" t="s">
        <v>1197</v>
      </c>
      <c r="K936" s="9">
        <v>36027</v>
      </c>
      <c r="L936" t="str">
        <f t="shared" si="15"/>
        <v>POLYGON ((-123.55 60.39, -123.55 60.49, -123.66 60.49, -123.66 60.39, -123.55 60.39))</v>
      </c>
    </row>
    <row r="937" spans="1:12" x14ac:dyDescent="0.3">
      <c r="A937" s="25">
        <v>5553636</v>
      </c>
      <c r="B937" s="20" t="s">
        <v>322</v>
      </c>
      <c r="C937" s="4">
        <v>60.53</v>
      </c>
      <c r="D937" s="4">
        <v>-123.86</v>
      </c>
      <c r="E937" s="4">
        <v>60.63</v>
      </c>
      <c r="F937" s="4">
        <v>-123.63</v>
      </c>
      <c r="I937" s="4" t="s">
        <v>1243</v>
      </c>
      <c r="J937" s="4" t="s">
        <v>1197</v>
      </c>
      <c r="K937" s="9">
        <v>36039</v>
      </c>
      <c r="L937" t="str">
        <f t="shared" si="15"/>
        <v>POLYGON ((-123.63 60.53, -123.63 60.63, -123.86 60.63, -123.86 60.53, -123.63 60.53))</v>
      </c>
    </row>
    <row r="938" spans="1:12" x14ac:dyDescent="0.3">
      <c r="A938" s="25">
        <v>5553637</v>
      </c>
      <c r="B938" s="20" t="s">
        <v>323</v>
      </c>
      <c r="C938" s="4" t="s">
        <v>7</v>
      </c>
      <c r="D938" s="4" t="s">
        <v>7</v>
      </c>
      <c r="E938" s="4" t="s">
        <v>7</v>
      </c>
      <c r="F938" s="4" t="s">
        <v>7</v>
      </c>
      <c r="H938" s="4" t="s">
        <v>24</v>
      </c>
      <c r="I938" s="4" t="s">
        <v>1243</v>
      </c>
      <c r="J938" s="4" t="s">
        <v>12</v>
      </c>
      <c r="K938" s="9"/>
      <c r="L938" t="str">
        <f t="shared" si="15"/>
        <v>POLYGON ((n/a n/a, n/a n/a, n/a n/a, n/a n/a, n/a n/a))</v>
      </c>
    </row>
    <row r="939" spans="1:12" x14ac:dyDescent="0.3">
      <c r="A939" s="25">
        <v>5553638</v>
      </c>
      <c r="B939" s="20" t="s">
        <v>321</v>
      </c>
      <c r="C939" s="4">
        <v>60.33</v>
      </c>
      <c r="D939" s="4">
        <v>-123.67</v>
      </c>
      <c r="E939" s="4">
        <v>60.5</v>
      </c>
      <c r="F939" s="4">
        <v>-123.5</v>
      </c>
      <c r="I939" s="4" t="s">
        <v>1243</v>
      </c>
      <c r="J939" s="4" t="s">
        <v>1197</v>
      </c>
      <c r="K939" s="9">
        <v>36390</v>
      </c>
      <c r="L939" t="str">
        <f t="shared" si="15"/>
        <v>POLYGON ((-123.5 60.33, -123.5 60.5, -123.67 60.5, -123.67 60.33, -123.5 60.33))</v>
      </c>
    </row>
    <row r="940" spans="1:12" x14ac:dyDescent="0.3">
      <c r="A940" s="25">
        <v>5553639</v>
      </c>
      <c r="B940" s="20" t="s">
        <v>320</v>
      </c>
      <c r="C940" s="4">
        <v>60.24</v>
      </c>
      <c r="D940" s="4">
        <v>-124.21</v>
      </c>
      <c r="E940" s="4">
        <v>60.31</v>
      </c>
      <c r="F940" s="4">
        <v>-124.04</v>
      </c>
      <c r="I940" s="4" t="s">
        <v>1243</v>
      </c>
      <c r="J940" s="4" t="s">
        <v>1197</v>
      </c>
      <c r="K940" s="9">
        <v>36777</v>
      </c>
      <c r="L940" t="str">
        <f t="shared" si="15"/>
        <v>POLYGON ((-124.04 60.24, -124.04 60.31, -124.21 60.31, -124.21 60.24, -124.04 60.24))</v>
      </c>
    </row>
    <row r="941" spans="1:12" x14ac:dyDescent="0.3">
      <c r="A941" s="25">
        <v>5553640</v>
      </c>
      <c r="B941" s="20" t="s">
        <v>319</v>
      </c>
      <c r="C941" s="4">
        <f>60+40.5/60</f>
        <v>60.674999999999997</v>
      </c>
      <c r="D941" s="4">
        <v>-124</v>
      </c>
      <c r="E941" s="4">
        <f>60+43.5/60</f>
        <v>60.725000000000001</v>
      </c>
      <c r="F941" s="4">
        <v>-123.66</v>
      </c>
      <c r="I941" s="4" t="s">
        <v>1243</v>
      </c>
      <c r="J941" s="4" t="s">
        <v>1197</v>
      </c>
      <c r="K941" s="9">
        <v>36785</v>
      </c>
      <c r="L941" t="str">
        <f t="shared" si="15"/>
        <v>POLYGON ((-123.66 60.675, -123.66 60.725, -124 60.725, -124 60.675, -123.66 60.675))</v>
      </c>
    </row>
    <row r="942" spans="1:12" x14ac:dyDescent="0.3">
      <c r="A942" s="25">
        <v>5553641</v>
      </c>
      <c r="B942" s="20" t="s">
        <v>318</v>
      </c>
      <c r="C942" s="4">
        <v>59.95</v>
      </c>
      <c r="D942" s="4">
        <v>-117.58333333333333</v>
      </c>
      <c r="E942" s="4">
        <v>60.116666666666667</v>
      </c>
      <c r="F942" s="4">
        <v>-117</v>
      </c>
      <c r="I942" s="4" t="s">
        <v>1235</v>
      </c>
      <c r="J942" s="4" t="s">
        <v>1197</v>
      </c>
      <c r="K942" s="9">
        <v>31482</v>
      </c>
      <c r="L942" t="str">
        <f t="shared" si="15"/>
        <v>POLYGON ((-117 59.95, -117 60.1166666666667, -117.583333333333 60.1166666666667, -117.583333333333 59.95, -117 59.95))</v>
      </c>
    </row>
    <row r="943" spans="1:12" x14ac:dyDescent="0.3">
      <c r="A943" s="25">
        <v>5553642</v>
      </c>
      <c r="B943" s="20" t="s">
        <v>317</v>
      </c>
      <c r="C943" s="4">
        <v>60</v>
      </c>
      <c r="D943" s="4">
        <v>-119.34</v>
      </c>
      <c r="E943" s="4">
        <v>60.19</v>
      </c>
      <c r="F943" s="4">
        <v>-118.43</v>
      </c>
      <c r="I943" s="4" t="s">
        <v>1397</v>
      </c>
      <c r="J943" s="4" t="s">
        <v>1197</v>
      </c>
      <c r="K943" s="9">
        <v>30056</v>
      </c>
      <c r="L943" t="str">
        <f t="shared" si="15"/>
        <v>POLYGON ((-118.43 60, -118.43 60.19, -119.34 60.19, -119.34 60, -118.43 60))</v>
      </c>
    </row>
    <row r="944" spans="1:12" x14ac:dyDescent="0.3">
      <c r="A944" s="25">
        <v>5553643</v>
      </c>
      <c r="B944" s="20" t="s">
        <v>316</v>
      </c>
      <c r="C944" s="4">
        <v>60</v>
      </c>
      <c r="D944" s="4">
        <v>-119.22</v>
      </c>
      <c r="E944" s="4">
        <v>60.17</v>
      </c>
      <c r="F944" s="4">
        <v>-118.49</v>
      </c>
      <c r="I944" s="4" t="s">
        <v>1397</v>
      </c>
      <c r="J944" s="4" t="s">
        <v>1197</v>
      </c>
      <c r="K944" s="9">
        <v>30366</v>
      </c>
      <c r="L944" t="str">
        <f t="shared" si="15"/>
        <v>POLYGON ((-118.49 60, -118.49 60.17, -119.22 60.17, -119.22 60, -118.49 60))</v>
      </c>
    </row>
    <row r="945" spans="1:12" x14ac:dyDescent="0.3">
      <c r="A945" s="25">
        <v>5553644</v>
      </c>
      <c r="B945" s="20" t="s">
        <v>314</v>
      </c>
      <c r="C945" s="4">
        <v>66.38333333333334</v>
      </c>
      <c r="D945" s="4">
        <v>-136.6</v>
      </c>
      <c r="E945" s="4">
        <v>66.833333333333329</v>
      </c>
      <c r="F945" s="4">
        <v>-129.5</v>
      </c>
      <c r="I945" s="4" t="s">
        <v>1360</v>
      </c>
      <c r="J945" s="4" t="s">
        <v>1197</v>
      </c>
      <c r="K945" s="9">
        <v>32040</v>
      </c>
      <c r="L945" t="str">
        <f t="shared" si="15"/>
        <v>POLYGON ((-129.5 66.3833333333333, -129.5 66.8333333333333, -136.6 66.8333333333333, -136.6 66.3833333333333, -129.5 66.3833333333333))</v>
      </c>
    </row>
    <row r="946" spans="1:12" x14ac:dyDescent="0.3">
      <c r="A946" s="25">
        <v>5553645</v>
      </c>
      <c r="B946" s="20" t="s">
        <v>315</v>
      </c>
      <c r="C946" s="4" t="s">
        <v>7</v>
      </c>
      <c r="D946" s="4" t="s">
        <v>7</v>
      </c>
      <c r="E946" s="4" t="s">
        <v>7</v>
      </c>
      <c r="F946" s="4" t="s">
        <v>7</v>
      </c>
      <c r="H946" s="4" t="s">
        <v>24</v>
      </c>
      <c r="I946" s="4" t="s">
        <v>1398</v>
      </c>
      <c r="J946" s="4" t="s">
        <v>1197</v>
      </c>
      <c r="K946" s="9">
        <v>31857</v>
      </c>
      <c r="L946" t="str">
        <f t="shared" si="15"/>
        <v>POLYGON ((n/a n/a, n/a n/a, n/a n/a, n/a n/a, n/a n/a))</v>
      </c>
    </row>
    <row r="947" spans="1:12" x14ac:dyDescent="0.3">
      <c r="A947" s="25">
        <v>5553646</v>
      </c>
      <c r="B947" s="20" t="s">
        <v>313</v>
      </c>
      <c r="C947" s="4">
        <v>64.58</v>
      </c>
      <c r="D947" s="4">
        <v>-125.95</v>
      </c>
      <c r="E947" s="4">
        <v>64.72</v>
      </c>
      <c r="F947" s="4">
        <v>-125.64</v>
      </c>
      <c r="I947" s="4" t="s">
        <v>1399</v>
      </c>
      <c r="J947" s="4" t="s">
        <v>1197</v>
      </c>
      <c r="K947" s="9">
        <v>32128</v>
      </c>
      <c r="L947" t="str">
        <f t="shared" si="15"/>
        <v>POLYGON ((-125.64 64.58, -125.64 64.72, -125.95 64.72, -125.95 64.58, -125.64 64.58))</v>
      </c>
    </row>
    <row r="948" spans="1:12" x14ac:dyDescent="0.3">
      <c r="A948" s="25">
        <v>5553647</v>
      </c>
      <c r="B948" s="20" t="s">
        <v>262</v>
      </c>
      <c r="C948" s="4">
        <v>59.96</v>
      </c>
      <c r="D948" s="4">
        <v>-123.54</v>
      </c>
      <c r="E948" s="4">
        <v>60.53</v>
      </c>
      <c r="F948" s="4">
        <v>-123.06</v>
      </c>
      <c r="I948" s="4" t="s">
        <v>1400</v>
      </c>
      <c r="J948" s="4" t="s">
        <v>1197</v>
      </c>
      <c r="K948" s="9">
        <v>36201</v>
      </c>
      <c r="L948" t="str">
        <f t="shared" si="15"/>
        <v>POLYGON ((-123.06 59.96, -123.06 60.53, -123.54 60.53, -123.54 59.96, -123.06 59.96))</v>
      </c>
    </row>
    <row r="949" spans="1:12" x14ac:dyDescent="0.3">
      <c r="A949" s="25">
        <v>5553648</v>
      </c>
      <c r="B949" s="20" t="s">
        <v>312</v>
      </c>
      <c r="C949" s="4">
        <v>60.29</v>
      </c>
      <c r="D949" s="4">
        <v>-123.65</v>
      </c>
      <c r="E949" s="4">
        <v>60.53</v>
      </c>
      <c r="F949" s="4">
        <v>-123.08</v>
      </c>
      <c r="I949" s="4" t="s">
        <v>1400</v>
      </c>
      <c r="J949" s="4" t="s">
        <v>1197</v>
      </c>
      <c r="K949" s="9">
        <v>36461</v>
      </c>
      <c r="L949" t="str">
        <f t="shared" si="15"/>
        <v>POLYGON ((-123.08 60.29, -123.08 60.53, -123.65 60.53, -123.65 60.29, -123.08 60.29))</v>
      </c>
    </row>
    <row r="950" spans="1:12" x14ac:dyDescent="0.3">
      <c r="A950" s="25">
        <v>5553649</v>
      </c>
      <c r="B950" s="20" t="s">
        <v>308</v>
      </c>
      <c r="C950" s="4">
        <v>60.44</v>
      </c>
      <c r="D950" s="4">
        <v>-123.77</v>
      </c>
      <c r="E950" s="4">
        <v>60.55</v>
      </c>
      <c r="F950" s="4">
        <v>-123.51</v>
      </c>
      <c r="I950" s="4" t="s">
        <v>1400</v>
      </c>
      <c r="J950" s="4" t="s">
        <v>1197</v>
      </c>
      <c r="K950" s="9">
        <v>36485</v>
      </c>
      <c r="L950" t="str">
        <f t="shared" si="15"/>
        <v>POLYGON ((-123.51 60.44, -123.51 60.55, -123.77 60.55, -123.77 60.44, -123.51 60.44))</v>
      </c>
    </row>
    <row r="951" spans="1:12" x14ac:dyDescent="0.3">
      <c r="A951" s="25">
        <v>5553650</v>
      </c>
      <c r="B951" s="20" t="s">
        <v>311</v>
      </c>
      <c r="C951" s="4" t="s">
        <v>7</v>
      </c>
      <c r="D951" s="4" t="s">
        <v>7</v>
      </c>
      <c r="E951" s="4" t="s">
        <v>7</v>
      </c>
      <c r="F951" s="4" t="s">
        <v>7</v>
      </c>
      <c r="H951" s="4" t="s">
        <v>24</v>
      </c>
      <c r="I951" s="4" t="s">
        <v>1400</v>
      </c>
      <c r="J951" s="4" t="s">
        <v>12</v>
      </c>
      <c r="K951" s="9"/>
      <c r="L951" t="str">
        <f t="shared" si="15"/>
        <v>POLYGON ((n/a n/a, n/a n/a, n/a n/a, n/a n/a, n/a n/a))</v>
      </c>
    </row>
    <row r="952" spans="1:12" x14ac:dyDescent="0.3">
      <c r="A952" s="25">
        <v>5553651</v>
      </c>
      <c r="B952" s="20" t="s">
        <v>310</v>
      </c>
      <c r="C952" s="4" t="s">
        <v>7</v>
      </c>
      <c r="D952" s="4" t="s">
        <v>7</v>
      </c>
      <c r="E952" s="4" t="s">
        <v>7</v>
      </c>
      <c r="F952" s="4" t="s">
        <v>7</v>
      </c>
      <c r="H952" s="4" t="s">
        <v>24</v>
      </c>
      <c r="I952" s="4" t="s">
        <v>1400</v>
      </c>
      <c r="J952" s="4" t="s">
        <v>1197</v>
      </c>
      <c r="K952" s="9">
        <v>37032</v>
      </c>
      <c r="L952" t="str">
        <f t="shared" si="15"/>
        <v>POLYGON ((n/a n/a, n/a n/a, n/a n/a, n/a n/a, n/a n/a))</v>
      </c>
    </row>
    <row r="953" spans="1:12" x14ac:dyDescent="0.3">
      <c r="A953" s="25">
        <v>5553652</v>
      </c>
      <c r="B953" s="20" t="s">
        <v>309</v>
      </c>
      <c r="C953" s="4" t="s">
        <v>7</v>
      </c>
      <c r="D953" s="4" t="s">
        <v>7</v>
      </c>
      <c r="E953" s="4" t="s">
        <v>7</v>
      </c>
      <c r="F953" s="4" t="s">
        <v>7</v>
      </c>
      <c r="H953" s="4" t="s">
        <v>24</v>
      </c>
      <c r="I953" s="4" t="s">
        <v>1400</v>
      </c>
      <c r="J953" s="4" t="s">
        <v>12</v>
      </c>
      <c r="K953" s="9"/>
      <c r="L953" t="str">
        <f t="shared" si="15"/>
        <v>POLYGON ((n/a n/a, n/a n/a, n/a n/a, n/a n/a, n/a n/a))</v>
      </c>
    </row>
    <row r="954" spans="1:12" x14ac:dyDescent="0.3">
      <c r="A954" s="25">
        <v>5553653</v>
      </c>
      <c r="B954" s="20" t="s">
        <v>305</v>
      </c>
      <c r="C954" s="4">
        <v>60.55</v>
      </c>
      <c r="D954" s="4">
        <v>-123.76</v>
      </c>
      <c r="E954" s="4">
        <v>60.61</v>
      </c>
      <c r="F954" s="4">
        <v>-123.63</v>
      </c>
      <c r="I954" s="4" t="s">
        <v>1400</v>
      </c>
      <c r="J954" s="4" t="s">
        <v>1197</v>
      </c>
      <c r="K954" s="9">
        <v>37104</v>
      </c>
      <c r="L954" t="str">
        <f t="shared" si="15"/>
        <v>POLYGON ((-123.63 60.55, -123.63 60.61, -123.76 60.61, -123.76 60.55, -123.63 60.55))</v>
      </c>
    </row>
    <row r="955" spans="1:12" x14ac:dyDescent="0.3">
      <c r="A955" s="25">
        <v>5553654</v>
      </c>
      <c r="B955" s="20" t="s">
        <v>307</v>
      </c>
      <c r="C955" s="4" t="s">
        <v>7</v>
      </c>
      <c r="D955" s="4" t="s">
        <v>7</v>
      </c>
      <c r="E955" s="4" t="s">
        <v>7</v>
      </c>
      <c r="F955" s="4" t="s">
        <v>7</v>
      </c>
      <c r="H955" s="4" t="s">
        <v>24</v>
      </c>
      <c r="I955" s="4" t="s">
        <v>1400</v>
      </c>
      <c r="J955" s="4" t="s">
        <v>12</v>
      </c>
      <c r="K955" s="9"/>
      <c r="L955" t="str">
        <f t="shared" si="15"/>
        <v>POLYGON ((n/a n/a, n/a n/a, n/a n/a, n/a n/a, n/a n/a))</v>
      </c>
    </row>
    <row r="956" spans="1:12" x14ac:dyDescent="0.3">
      <c r="A956" s="25">
        <v>5553655</v>
      </c>
      <c r="B956" s="20" t="s">
        <v>306</v>
      </c>
      <c r="C956" s="4" t="s">
        <v>7</v>
      </c>
      <c r="D956" s="4" t="s">
        <v>7</v>
      </c>
      <c r="E956" s="4" t="s">
        <v>7</v>
      </c>
      <c r="F956" s="4" t="s">
        <v>7</v>
      </c>
      <c r="H956" s="4" t="s">
        <v>24</v>
      </c>
      <c r="I956" s="4" t="s">
        <v>1400</v>
      </c>
      <c r="J956" s="4" t="s">
        <v>12</v>
      </c>
      <c r="K956" s="9"/>
      <c r="L956" t="str">
        <f t="shared" si="15"/>
        <v>POLYGON ((n/a n/a, n/a n/a, n/a n/a, n/a n/a, n/a n/a))</v>
      </c>
    </row>
    <row r="957" spans="1:12" x14ac:dyDescent="0.3">
      <c r="A957" s="25">
        <v>5553656</v>
      </c>
      <c r="B957" s="20" t="s">
        <v>303</v>
      </c>
      <c r="C957" s="4">
        <v>65.05</v>
      </c>
      <c r="D957" s="4">
        <v>-126.92</v>
      </c>
      <c r="E957" s="4">
        <v>65.28</v>
      </c>
      <c r="F957" s="4">
        <v>-126.43</v>
      </c>
      <c r="I957" s="4" t="s">
        <v>1401</v>
      </c>
      <c r="J957" s="4" t="s">
        <v>1197</v>
      </c>
      <c r="K957" s="9">
        <v>35874</v>
      </c>
      <c r="L957" t="str">
        <f t="shared" si="15"/>
        <v>POLYGON ((-126.43 65.05, -126.43 65.28, -126.92 65.28, -126.92 65.05, -126.43 65.05))</v>
      </c>
    </row>
    <row r="958" spans="1:12" x14ac:dyDescent="0.3">
      <c r="A958" s="25">
        <v>5553657</v>
      </c>
      <c r="B958" s="20" t="s">
        <v>304</v>
      </c>
      <c r="C958" s="4" t="s">
        <v>7</v>
      </c>
      <c r="D958" s="4" t="s">
        <v>7</v>
      </c>
      <c r="E958" s="4" t="s">
        <v>7</v>
      </c>
      <c r="F958" s="4" t="s">
        <v>7</v>
      </c>
      <c r="H958" s="4" t="s">
        <v>24</v>
      </c>
      <c r="I958" s="4" t="s">
        <v>1382</v>
      </c>
      <c r="J958" s="4" t="s">
        <v>12</v>
      </c>
      <c r="K958" s="9">
        <v>36161</v>
      </c>
      <c r="L958" t="str">
        <f t="shared" si="15"/>
        <v>POLYGON ((n/a n/a, n/a n/a, n/a n/a, n/a n/a, n/a n/a))</v>
      </c>
    </row>
    <row r="959" spans="1:12" x14ac:dyDescent="0.3">
      <c r="A959" s="25">
        <v>5553658</v>
      </c>
      <c r="B959" s="20" t="s">
        <v>299</v>
      </c>
      <c r="C959" s="4">
        <v>66.45</v>
      </c>
      <c r="D959" s="4">
        <v>-127.61666666666666</v>
      </c>
      <c r="E959" s="4">
        <v>67.066666666666663</v>
      </c>
      <c r="F959" s="4">
        <v>-125.67</v>
      </c>
      <c r="I959" s="4" t="s">
        <v>1402</v>
      </c>
      <c r="J959" s="4" t="s">
        <v>1197</v>
      </c>
      <c r="K959" s="9">
        <v>36957</v>
      </c>
      <c r="L959" t="str">
        <f t="shared" si="15"/>
        <v>POLYGON ((-125.67 66.45, -125.67 67.0666666666667, -127.616666666667 67.0666666666667, -127.616666666667 66.45, -125.67 66.45))</v>
      </c>
    </row>
    <row r="960" spans="1:12" x14ac:dyDescent="0.3">
      <c r="A960" s="25">
        <v>5553659</v>
      </c>
      <c r="B960" s="20" t="s">
        <v>302</v>
      </c>
      <c r="C960" s="4" t="s">
        <v>7</v>
      </c>
      <c r="D960" s="4" t="s">
        <v>7</v>
      </c>
      <c r="E960" s="4" t="s">
        <v>7</v>
      </c>
      <c r="F960" s="4" t="s">
        <v>7</v>
      </c>
      <c r="H960" s="4" t="s">
        <v>24</v>
      </c>
      <c r="I960" s="4" t="s">
        <v>1403</v>
      </c>
      <c r="J960" s="4" t="s">
        <v>1197</v>
      </c>
      <c r="K960" s="9">
        <v>36914</v>
      </c>
      <c r="L960" t="str">
        <f t="shared" si="15"/>
        <v>POLYGON ((n/a n/a, n/a n/a, n/a n/a, n/a n/a, n/a n/a))</v>
      </c>
    </row>
    <row r="961" spans="1:12" x14ac:dyDescent="0.3">
      <c r="A961" s="25">
        <v>5553660</v>
      </c>
      <c r="B961" s="20" t="s">
        <v>301</v>
      </c>
      <c r="C961" s="4" t="s">
        <v>7</v>
      </c>
      <c r="D961" s="4" t="s">
        <v>7</v>
      </c>
      <c r="E961" s="4" t="s">
        <v>7</v>
      </c>
      <c r="F961" s="4" t="s">
        <v>7</v>
      </c>
      <c r="H961" s="4" t="s">
        <v>24</v>
      </c>
      <c r="I961" s="4" t="s">
        <v>1403</v>
      </c>
      <c r="J961" s="4" t="s">
        <v>12</v>
      </c>
      <c r="K961" s="9"/>
      <c r="L961" t="str">
        <f t="shared" si="15"/>
        <v>POLYGON ((n/a n/a, n/a n/a, n/a n/a, n/a n/a, n/a n/a))</v>
      </c>
    </row>
    <row r="962" spans="1:12" x14ac:dyDescent="0.3">
      <c r="A962" s="25">
        <v>5553661</v>
      </c>
      <c r="B962" s="20" t="s">
        <v>300</v>
      </c>
      <c r="C962" s="4" t="s">
        <v>7</v>
      </c>
      <c r="D962" s="4" t="s">
        <v>7</v>
      </c>
      <c r="E962" s="4" t="s">
        <v>7</v>
      </c>
      <c r="F962" s="4" t="s">
        <v>7</v>
      </c>
      <c r="H962" s="4" t="s">
        <v>24</v>
      </c>
      <c r="I962" s="4" t="s">
        <v>1362</v>
      </c>
      <c r="J962" s="4" t="s">
        <v>12</v>
      </c>
      <c r="K962" s="9"/>
      <c r="L962" t="str">
        <f t="shared" ref="L962:L1025" si="16">"POLYGON (("&amp;F962&amp;" "&amp;C962&amp;", "&amp;F962&amp;" "&amp;E962&amp;", "&amp;D962&amp;" "&amp;E962&amp;", "&amp;D962&amp;" "&amp;C962&amp;", "&amp;F962&amp;" "&amp;C962&amp;"))"</f>
        <v>POLYGON ((n/a n/a, n/a n/a, n/a n/a, n/a n/a, n/a n/a))</v>
      </c>
    </row>
    <row r="963" spans="1:12" x14ac:dyDescent="0.3">
      <c r="A963" s="25">
        <v>5553662</v>
      </c>
      <c r="B963" s="20" t="s">
        <v>298</v>
      </c>
      <c r="C963" s="4">
        <v>60.7</v>
      </c>
      <c r="D963" s="4">
        <v>-124.06666666666666</v>
      </c>
      <c r="E963" s="4">
        <v>60.833333333333336</v>
      </c>
      <c r="F963" s="4">
        <v>-123.5</v>
      </c>
      <c r="I963" s="4" t="s">
        <v>1362</v>
      </c>
      <c r="J963" s="4" t="s">
        <v>1197</v>
      </c>
      <c r="K963" s="9">
        <v>36500</v>
      </c>
      <c r="L963" t="str">
        <f t="shared" si="16"/>
        <v>POLYGON ((-123.5 60.7, -123.5 60.8333333333333, -124.066666666667 60.8333333333333, -124.066666666667 60.7, -123.5 60.7))</v>
      </c>
    </row>
    <row r="964" spans="1:12" x14ac:dyDescent="0.3">
      <c r="A964" s="25">
        <v>5553663</v>
      </c>
      <c r="B964" s="20" t="s">
        <v>296</v>
      </c>
      <c r="C964" s="4">
        <v>60.08</v>
      </c>
      <c r="D964" s="4">
        <v>-123.44</v>
      </c>
      <c r="E964" s="4">
        <v>60.1</v>
      </c>
      <c r="F964" s="4">
        <v>-123.29</v>
      </c>
      <c r="I964" s="4" t="s">
        <v>1362</v>
      </c>
      <c r="J964" s="4" t="s">
        <v>1197</v>
      </c>
      <c r="K964" s="9">
        <v>36397</v>
      </c>
      <c r="L964" t="str">
        <f t="shared" si="16"/>
        <v>POLYGON ((-123.29 60.08, -123.29 60.1, -123.44 60.1, -123.44 60.08, -123.29 60.08))</v>
      </c>
    </row>
    <row r="965" spans="1:12" x14ac:dyDescent="0.3">
      <c r="A965" s="25">
        <v>5553664</v>
      </c>
      <c r="B965" s="20" t="s">
        <v>297</v>
      </c>
      <c r="C965" s="4" t="s">
        <v>7</v>
      </c>
      <c r="D965" s="4" t="s">
        <v>7</v>
      </c>
      <c r="E965" s="4" t="s">
        <v>7</v>
      </c>
      <c r="F965" s="4" t="s">
        <v>7</v>
      </c>
      <c r="H965" s="4" t="s">
        <v>24</v>
      </c>
      <c r="I965" s="4" t="s">
        <v>1362</v>
      </c>
      <c r="J965" s="4" t="s">
        <v>12</v>
      </c>
      <c r="K965" s="9">
        <v>36526</v>
      </c>
      <c r="L965" t="str">
        <f t="shared" si="16"/>
        <v>POLYGON ((n/a n/a, n/a n/a, n/a n/a, n/a n/a, n/a n/a))</v>
      </c>
    </row>
    <row r="966" spans="1:12" x14ac:dyDescent="0.3">
      <c r="A966" s="25">
        <v>5553665</v>
      </c>
      <c r="B966" s="20" t="s">
        <v>295</v>
      </c>
      <c r="C966" s="4">
        <v>60.01</v>
      </c>
      <c r="D966" s="4">
        <v>-123.57</v>
      </c>
      <c r="E966" s="4">
        <v>60.22</v>
      </c>
      <c r="F966" s="4">
        <v>-123.14</v>
      </c>
      <c r="I966" s="4" t="s">
        <v>1362</v>
      </c>
      <c r="J966" s="4" t="s">
        <v>1197</v>
      </c>
      <c r="K966" s="9">
        <v>36612</v>
      </c>
      <c r="L966" t="str">
        <f t="shared" si="16"/>
        <v>POLYGON ((-123.14 60.01, -123.14 60.22, -123.57 60.22, -123.57 60.01, -123.14 60.01))</v>
      </c>
    </row>
    <row r="967" spans="1:12" x14ac:dyDescent="0.3">
      <c r="A967" s="25">
        <v>5553666</v>
      </c>
      <c r="B967" s="20" t="s">
        <v>294</v>
      </c>
      <c r="C967" s="4">
        <v>60.2</v>
      </c>
      <c r="D967" s="4">
        <v>-124.08</v>
      </c>
      <c r="E967" s="4">
        <v>60.64</v>
      </c>
      <c r="F967" s="4">
        <v>-122.82</v>
      </c>
      <c r="H967"/>
      <c r="I967" s="4" t="s">
        <v>1362</v>
      </c>
      <c r="J967" s="4" t="s">
        <v>1197</v>
      </c>
      <c r="K967" s="9">
        <v>36610</v>
      </c>
      <c r="L967" t="str">
        <f t="shared" si="16"/>
        <v>POLYGON ((-122.82 60.2, -122.82 60.64, -124.08 60.64, -124.08 60.2, -122.82 60.2))</v>
      </c>
    </row>
    <row r="968" spans="1:12" x14ac:dyDescent="0.3">
      <c r="A968" s="25">
        <v>5553667</v>
      </c>
      <c r="B968" s="20" t="s">
        <v>293</v>
      </c>
      <c r="C968" s="4">
        <v>60.18</v>
      </c>
      <c r="D968" s="4">
        <v>-123.09</v>
      </c>
      <c r="E968" s="4">
        <v>60.29</v>
      </c>
      <c r="F968" s="4">
        <v>-122.92</v>
      </c>
      <c r="I968" s="4" t="s">
        <v>1362</v>
      </c>
      <c r="J968" s="4" t="s">
        <v>1197</v>
      </c>
      <c r="K968" s="9">
        <v>36625</v>
      </c>
      <c r="L968" t="str">
        <f t="shared" si="16"/>
        <v>POLYGON ((-122.92 60.18, -122.92 60.29, -123.09 60.29, -123.09 60.18, -122.92 60.18))</v>
      </c>
    </row>
    <row r="969" spans="1:12" x14ac:dyDescent="0.3">
      <c r="A969" s="25">
        <v>5553668</v>
      </c>
      <c r="B969" s="20" t="s">
        <v>291</v>
      </c>
      <c r="C969" s="4">
        <v>60</v>
      </c>
      <c r="D969" s="4">
        <v>-123.55</v>
      </c>
      <c r="E969" s="4">
        <v>60.89</v>
      </c>
      <c r="F969" s="4">
        <v>-123.18</v>
      </c>
      <c r="H969"/>
      <c r="I969" s="4" t="s">
        <v>1362</v>
      </c>
      <c r="J969" s="4" t="s">
        <v>1197</v>
      </c>
      <c r="K969" s="9">
        <v>36619</v>
      </c>
      <c r="L969" t="str">
        <f t="shared" si="16"/>
        <v>POLYGON ((-123.18 60, -123.18 60.89, -123.55 60.89, -123.55 60, -123.18 60))</v>
      </c>
    </row>
    <row r="970" spans="1:12" x14ac:dyDescent="0.3">
      <c r="A970" s="25">
        <v>5553669</v>
      </c>
      <c r="B970" s="20" t="s">
        <v>292</v>
      </c>
      <c r="C970" s="4" t="s">
        <v>7</v>
      </c>
      <c r="D970" s="4" t="s">
        <v>7</v>
      </c>
      <c r="E970" s="4" t="s">
        <v>7</v>
      </c>
      <c r="F970" s="4" t="s">
        <v>7</v>
      </c>
      <c r="H970" s="4" t="s">
        <v>24</v>
      </c>
      <c r="I970" s="4" t="s">
        <v>1362</v>
      </c>
      <c r="J970" s="4" t="s">
        <v>12</v>
      </c>
      <c r="K970" s="9">
        <v>36526</v>
      </c>
      <c r="L970" t="str">
        <f t="shared" si="16"/>
        <v>POLYGON ((n/a n/a, n/a n/a, n/a n/a, n/a n/a, n/a n/a))</v>
      </c>
    </row>
    <row r="971" spans="1:12" x14ac:dyDescent="0.3">
      <c r="A971" s="25">
        <v>5553670</v>
      </c>
      <c r="B971" s="20" t="s">
        <v>290</v>
      </c>
      <c r="C971" s="4">
        <v>60.07</v>
      </c>
      <c r="D971" s="4">
        <v>-124.26666666666667</v>
      </c>
      <c r="E971" s="4">
        <v>60.633333333333333</v>
      </c>
      <c r="F971" s="4">
        <v>-122.75</v>
      </c>
      <c r="I971" s="4" t="s">
        <v>1362</v>
      </c>
      <c r="J971" s="4" t="s">
        <v>1197</v>
      </c>
      <c r="K971" s="9">
        <v>36724</v>
      </c>
      <c r="L971" t="str">
        <f t="shared" si="16"/>
        <v>POLYGON ((-122.75 60.07, -122.75 60.6333333333333, -124.266666666667 60.6333333333333, -124.266666666667 60.07, -122.75 60.07))</v>
      </c>
    </row>
    <row r="972" spans="1:12" x14ac:dyDescent="0.3">
      <c r="A972" s="25">
        <v>5553671</v>
      </c>
      <c r="B972" s="20" t="s">
        <v>289</v>
      </c>
      <c r="C972" s="4">
        <v>60.25</v>
      </c>
      <c r="D972" s="4">
        <v>-123.8</v>
      </c>
      <c r="E972" s="4">
        <v>60.45</v>
      </c>
      <c r="F972" s="4">
        <v>-123.33</v>
      </c>
      <c r="I972" s="4" t="s">
        <v>1362</v>
      </c>
      <c r="J972" s="4" t="s">
        <v>1197</v>
      </c>
      <c r="K972" s="9">
        <v>36728</v>
      </c>
      <c r="L972" t="str">
        <f t="shared" si="16"/>
        <v>POLYGON ((-123.33 60.25, -123.33 60.45, -123.8 60.45, -123.8 60.25, -123.33 60.25))</v>
      </c>
    </row>
    <row r="973" spans="1:12" x14ac:dyDescent="0.3">
      <c r="A973" s="25">
        <v>5553672</v>
      </c>
      <c r="B973" s="20" t="s">
        <v>288</v>
      </c>
      <c r="C973" s="4">
        <v>60.65</v>
      </c>
      <c r="D973" s="4">
        <v>-124.77</v>
      </c>
      <c r="E973" s="4">
        <v>61.12</v>
      </c>
      <c r="F973" s="4">
        <v>-123.19</v>
      </c>
      <c r="I973" s="4" t="s">
        <v>1362</v>
      </c>
      <c r="J973" s="4" t="s">
        <v>1197</v>
      </c>
      <c r="K973" s="9">
        <v>37075</v>
      </c>
      <c r="L973" t="str">
        <f t="shared" si="16"/>
        <v>POLYGON ((-123.19 60.65, -123.19 61.12, -124.77 61.12, -124.77 60.65, -123.19 60.65))</v>
      </c>
    </row>
    <row r="974" spans="1:12" x14ac:dyDescent="0.3">
      <c r="A974" s="25">
        <v>5553673</v>
      </c>
      <c r="B974" s="20" t="s">
        <v>285</v>
      </c>
      <c r="C974" s="4">
        <v>60.88</v>
      </c>
      <c r="D974" s="4">
        <v>-124.06</v>
      </c>
      <c r="E974" s="4">
        <v>61.05</v>
      </c>
      <c r="F974" s="4">
        <v>-123.52</v>
      </c>
      <c r="I974" s="4" t="s">
        <v>1362</v>
      </c>
      <c r="J974" s="4" t="s">
        <v>1197</v>
      </c>
      <c r="K974" s="9">
        <v>37485</v>
      </c>
      <c r="L974" t="str">
        <f t="shared" si="16"/>
        <v>POLYGON ((-123.52 60.88, -123.52 61.05, -124.06 61.05, -124.06 60.88, -123.52 60.88))</v>
      </c>
    </row>
    <row r="975" spans="1:12" x14ac:dyDescent="0.3">
      <c r="A975" s="25">
        <v>5553674</v>
      </c>
      <c r="B975" s="20" t="s">
        <v>287</v>
      </c>
      <c r="C975" s="4" t="s">
        <v>7</v>
      </c>
      <c r="D975" s="4" t="s">
        <v>7</v>
      </c>
      <c r="E975" s="4" t="s">
        <v>7</v>
      </c>
      <c r="F975" s="4" t="s">
        <v>7</v>
      </c>
      <c r="H975" s="4" t="s">
        <v>24</v>
      </c>
      <c r="I975" s="4" t="s">
        <v>1362</v>
      </c>
      <c r="J975" s="4" t="s">
        <v>12</v>
      </c>
      <c r="K975" s="9"/>
      <c r="L975" t="str">
        <f t="shared" si="16"/>
        <v>POLYGON ((n/a n/a, n/a n/a, n/a n/a, n/a n/a, n/a n/a))</v>
      </c>
    </row>
    <row r="976" spans="1:12" x14ac:dyDescent="0.3">
      <c r="A976" s="25">
        <v>5553675</v>
      </c>
      <c r="B976" s="20" t="s">
        <v>286</v>
      </c>
      <c r="C976" s="4" t="s">
        <v>7</v>
      </c>
      <c r="D976" s="4" t="s">
        <v>7</v>
      </c>
      <c r="E976" s="4" t="s">
        <v>7</v>
      </c>
      <c r="F976" s="4" t="s">
        <v>7</v>
      </c>
      <c r="H976" s="4" t="s">
        <v>24</v>
      </c>
      <c r="I976" s="4" t="s">
        <v>1362</v>
      </c>
      <c r="J976" s="4" t="s">
        <v>12</v>
      </c>
      <c r="K976" s="9"/>
      <c r="L976" t="str">
        <f t="shared" si="16"/>
        <v>POLYGON ((n/a n/a, n/a n/a, n/a n/a, n/a n/a, n/a n/a))</v>
      </c>
    </row>
    <row r="977" spans="1:12" x14ac:dyDescent="0.3">
      <c r="A977" s="25">
        <v>5553676</v>
      </c>
      <c r="B977" s="20" t="s">
        <v>284</v>
      </c>
      <c r="C977" s="4">
        <v>64.833611111111111</v>
      </c>
      <c r="D977" s="4">
        <v>-125.5925</v>
      </c>
      <c r="E977" s="4">
        <v>65.151305555555567</v>
      </c>
      <c r="F977" s="4">
        <v>-123.41277777777778</v>
      </c>
      <c r="I977" s="4" t="s">
        <v>1362</v>
      </c>
      <c r="J977" s="4" t="s">
        <v>1197</v>
      </c>
      <c r="K977" s="9">
        <v>38423</v>
      </c>
      <c r="L977" t="str">
        <f t="shared" si="16"/>
        <v>POLYGON ((-123.412777777778 64.8336111111111, -123.412777777778 65.1513055555556, -125.5925 65.1513055555556, -125.5925 64.8336111111111, -123.412777777778 64.8336111111111))</v>
      </c>
    </row>
    <row r="978" spans="1:12" x14ac:dyDescent="0.3">
      <c r="A978" s="25">
        <v>5553677</v>
      </c>
      <c r="B978" s="20" t="s">
        <v>283</v>
      </c>
      <c r="C978" s="4">
        <v>61</v>
      </c>
      <c r="D978" s="4">
        <v>-128</v>
      </c>
      <c r="E978" s="4">
        <v>63</v>
      </c>
      <c r="F978" s="4">
        <v>-124</v>
      </c>
      <c r="H978" s="7" t="s">
        <v>144</v>
      </c>
      <c r="I978" s="4" t="s">
        <v>1362</v>
      </c>
      <c r="J978" s="4" t="s">
        <v>1197</v>
      </c>
      <c r="K978" s="9">
        <v>38439</v>
      </c>
      <c r="L978" t="str">
        <f t="shared" si="16"/>
        <v>POLYGON ((-124 61, -124 63, -128 63, -128 61, -124 61))</v>
      </c>
    </row>
    <row r="979" spans="1:12" x14ac:dyDescent="0.3">
      <c r="A979" s="25">
        <v>5553678</v>
      </c>
      <c r="B979" s="20" t="s">
        <v>281</v>
      </c>
      <c r="C979" s="4">
        <v>64.5</v>
      </c>
      <c r="D979" s="4">
        <v>-125</v>
      </c>
      <c r="E979" s="4">
        <v>65.67</v>
      </c>
      <c r="F979" s="4">
        <v>-122.5</v>
      </c>
      <c r="G979" s="8">
        <f>YEAR(K979)+15</f>
        <v>2021</v>
      </c>
      <c r="H979" s="7" t="s">
        <v>52</v>
      </c>
      <c r="I979" s="4" t="s">
        <v>1362</v>
      </c>
      <c r="J979" s="4" t="s">
        <v>1197</v>
      </c>
      <c r="K979" s="9">
        <v>38781</v>
      </c>
      <c r="L979" t="str">
        <f t="shared" si="16"/>
        <v>POLYGON ((-122.5 64.5, -122.5 65.67, -125 65.67, -125 64.5, -122.5 64.5))</v>
      </c>
    </row>
    <row r="980" spans="1:12" x14ac:dyDescent="0.3">
      <c r="A980" s="25">
        <v>5553679</v>
      </c>
      <c r="B980" s="20" t="s">
        <v>282</v>
      </c>
      <c r="C980" s="4" t="s">
        <v>7</v>
      </c>
      <c r="D980" s="4" t="s">
        <v>7</v>
      </c>
      <c r="E980" s="4" t="s">
        <v>7</v>
      </c>
      <c r="F980" s="4" t="s">
        <v>7</v>
      </c>
      <c r="H980" s="4" t="s">
        <v>24</v>
      </c>
      <c r="I980" s="4" t="s">
        <v>1388</v>
      </c>
      <c r="J980" s="4" t="s">
        <v>12</v>
      </c>
      <c r="K980" s="9"/>
      <c r="L980" t="str">
        <f t="shared" si="16"/>
        <v>POLYGON ((n/a n/a, n/a n/a, n/a n/a, n/a n/a, n/a n/a))</v>
      </c>
    </row>
    <row r="981" spans="1:12" x14ac:dyDescent="0.3">
      <c r="A981" s="25">
        <v>5553680</v>
      </c>
      <c r="B981" s="20" t="s">
        <v>280</v>
      </c>
      <c r="C981" s="4">
        <v>66.64</v>
      </c>
      <c r="D981" s="4">
        <v>-124.63</v>
      </c>
      <c r="E981" s="4">
        <v>67.75</v>
      </c>
      <c r="F981" s="4">
        <v>-123.43</v>
      </c>
      <c r="I981" s="4" t="s">
        <v>1389</v>
      </c>
      <c r="J981" s="4" t="s">
        <v>1197</v>
      </c>
      <c r="K981" s="9">
        <v>30040</v>
      </c>
      <c r="L981" t="str">
        <f t="shared" si="16"/>
        <v>POLYGON ((-123.43 66.64, -123.43 67.75, -124.63 67.75, -124.63 66.64, -123.43 66.64))</v>
      </c>
    </row>
    <row r="982" spans="1:12" x14ac:dyDescent="0.3">
      <c r="A982" s="25">
        <v>5553681</v>
      </c>
      <c r="B982" s="20" t="s">
        <v>279</v>
      </c>
      <c r="C982" s="4">
        <v>66.77</v>
      </c>
      <c r="D982" s="4">
        <v>-127.76</v>
      </c>
      <c r="E982" s="4">
        <v>67.8</v>
      </c>
      <c r="F982" s="4">
        <v>-125.76</v>
      </c>
      <c r="I982" s="4" t="s">
        <v>1389</v>
      </c>
      <c r="J982" s="4" t="s">
        <v>1197</v>
      </c>
      <c r="K982" s="9">
        <v>30407</v>
      </c>
      <c r="L982" t="str">
        <f t="shared" si="16"/>
        <v>POLYGON ((-125.76 66.77, -125.76 67.8, -127.76 67.8, -127.76 66.77, -125.76 66.77))</v>
      </c>
    </row>
    <row r="983" spans="1:12" x14ac:dyDescent="0.3">
      <c r="A983" s="25">
        <v>5553682</v>
      </c>
      <c r="B983" s="20" t="s">
        <v>278</v>
      </c>
      <c r="C983" s="4">
        <v>66.989999999999995</v>
      </c>
      <c r="D983" s="4">
        <v>-124.38</v>
      </c>
      <c r="E983" s="4">
        <v>67.569999999999993</v>
      </c>
      <c r="F983" s="4">
        <v>-123.72</v>
      </c>
      <c r="I983" s="4" t="s">
        <v>1389</v>
      </c>
      <c r="J983" s="4" t="s">
        <v>1197</v>
      </c>
      <c r="K983" s="9">
        <v>30343</v>
      </c>
      <c r="L983" t="str">
        <f t="shared" si="16"/>
        <v>POLYGON ((-123.72 66.99, -123.72 67.57, -124.38 67.57, -124.38 66.99, -123.72 66.99))</v>
      </c>
    </row>
    <row r="984" spans="1:12" x14ac:dyDescent="0.3">
      <c r="A984" s="25">
        <v>5553683</v>
      </c>
      <c r="B984" s="20" t="s">
        <v>277</v>
      </c>
      <c r="C984" s="4">
        <v>62.2</v>
      </c>
      <c r="D984" s="4">
        <v>-125.01</v>
      </c>
      <c r="E984" s="4">
        <v>63.26</v>
      </c>
      <c r="F984" s="4">
        <v>-124.36</v>
      </c>
      <c r="I984" s="4" t="s">
        <v>1389</v>
      </c>
      <c r="J984" s="4" t="s">
        <v>1197</v>
      </c>
      <c r="K984" s="9">
        <v>30565</v>
      </c>
      <c r="L984" t="str">
        <f t="shared" si="16"/>
        <v>POLYGON ((-124.36 62.2, -124.36 63.26, -125.01 63.26, -125.01 62.2, -124.36 62.2))</v>
      </c>
    </row>
    <row r="985" spans="1:12" x14ac:dyDescent="0.3">
      <c r="A985" s="25">
        <v>5553684</v>
      </c>
      <c r="B985" s="20" t="s">
        <v>276</v>
      </c>
      <c r="C985" s="4">
        <v>65.66</v>
      </c>
      <c r="D985" s="4">
        <v>-128.77000000000001</v>
      </c>
      <c r="E985" s="4">
        <v>67.180000000000007</v>
      </c>
      <c r="F985" s="4">
        <v>-124</v>
      </c>
      <c r="I985" s="4" t="s">
        <v>1389</v>
      </c>
      <c r="J985" s="4" t="s">
        <v>1197</v>
      </c>
      <c r="K985" s="9">
        <v>30778</v>
      </c>
      <c r="L985" t="str">
        <f t="shared" si="16"/>
        <v>POLYGON ((-124 65.66, -124 67.18, -128.77 67.18, -128.77 65.66, -124 65.66))</v>
      </c>
    </row>
    <row r="986" spans="1:12" x14ac:dyDescent="0.3">
      <c r="A986" s="25">
        <v>5553685</v>
      </c>
      <c r="B986" s="20" t="s">
        <v>217</v>
      </c>
      <c r="C986" s="4">
        <v>60</v>
      </c>
      <c r="D986" s="4">
        <v>-117.8</v>
      </c>
      <c r="E986" s="4">
        <v>60.18</v>
      </c>
      <c r="F986" s="4">
        <v>-117</v>
      </c>
      <c r="I986" s="4" t="s">
        <v>1389</v>
      </c>
      <c r="J986" s="4" t="s">
        <v>1197</v>
      </c>
      <c r="K986" s="9">
        <v>30771</v>
      </c>
      <c r="L986" t="str">
        <f t="shared" si="16"/>
        <v>POLYGON ((-117 60, -117 60.18, -117.8 60.18, -117.8 60, -117 60))</v>
      </c>
    </row>
    <row r="987" spans="1:12" x14ac:dyDescent="0.3">
      <c r="A987" s="25">
        <v>5553686</v>
      </c>
      <c r="B987" s="20" t="s">
        <v>271</v>
      </c>
      <c r="C987" s="4">
        <v>67.03</v>
      </c>
      <c r="D987" s="4">
        <v>-127.2</v>
      </c>
      <c r="E987" s="4">
        <v>67.61</v>
      </c>
      <c r="F987" s="4">
        <v>-126.16</v>
      </c>
      <c r="I987" s="4" t="s">
        <v>1389</v>
      </c>
      <c r="J987" s="4" t="s">
        <v>1197</v>
      </c>
      <c r="K987" s="9">
        <v>30723</v>
      </c>
      <c r="L987" t="str">
        <f t="shared" si="16"/>
        <v>POLYGON ((-126.16 67.03, -126.16 67.61, -127.2 67.61, -127.2 67.03, -126.16 67.03))</v>
      </c>
    </row>
    <row r="988" spans="1:12" x14ac:dyDescent="0.3">
      <c r="A988" s="25">
        <v>5553687</v>
      </c>
      <c r="B988" s="20" t="s">
        <v>273</v>
      </c>
      <c r="C988" s="4" t="s">
        <v>7</v>
      </c>
      <c r="D988" s="4" t="s">
        <v>7</v>
      </c>
      <c r="E988" s="4" t="s">
        <v>7</v>
      </c>
      <c r="F988" s="4" t="s">
        <v>7</v>
      </c>
      <c r="H988" s="4" t="s">
        <v>24</v>
      </c>
      <c r="I988" s="4" t="s">
        <v>1389</v>
      </c>
      <c r="J988" s="4" t="s">
        <v>1197</v>
      </c>
      <c r="K988" s="9">
        <v>30955</v>
      </c>
      <c r="L988" t="str">
        <f t="shared" si="16"/>
        <v>POLYGON ((n/a n/a, n/a n/a, n/a n/a, n/a n/a, n/a n/a))</v>
      </c>
    </row>
    <row r="989" spans="1:12" x14ac:dyDescent="0.3">
      <c r="A989" s="25">
        <v>5553688</v>
      </c>
      <c r="B989" s="20" t="s">
        <v>275</v>
      </c>
      <c r="C989" s="4" t="s">
        <v>7</v>
      </c>
      <c r="D989" s="4" t="s">
        <v>7</v>
      </c>
      <c r="E989" s="4" t="s">
        <v>7</v>
      </c>
      <c r="F989" s="4" t="s">
        <v>7</v>
      </c>
      <c r="H989" s="4" t="s">
        <v>24</v>
      </c>
      <c r="I989" s="4" t="s">
        <v>1389</v>
      </c>
      <c r="J989" s="4" t="s">
        <v>1197</v>
      </c>
      <c r="K989" s="9">
        <v>30956</v>
      </c>
      <c r="L989" t="str">
        <f t="shared" si="16"/>
        <v>POLYGON ((n/a n/a, n/a n/a, n/a n/a, n/a n/a, n/a n/a))</v>
      </c>
    </row>
    <row r="990" spans="1:12" x14ac:dyDescent="0.3">
      <c r="A990" s="25">
        <v>5553689</v>
      </c>
      <c r="B990" s="20" t="s">
        <v>274</v>
      </c>
      <c r="C990" s="4" t="s">
        <v>7</v>
      </c>
      <c r="D990" s="4" t="s">
        <v>7</v>
      </c>
      <c r="E990" s="4" t="s">
        <v>7</v>
      </c>
      <c r="F990" s="4" t="s">
        <v>7</v>
      </c>
      <c r="H990" s="4" t="s">
        <v>24</v>
      </c>
      <c r="I990" s="4" t="s">
        <v>1389</v>
      </c>
      <c r="J990" s="4" t="s">
        <v>1197</v>
      </c>
      <c r="K990" s="9">
        <v>31073</v>
      </c>
      <c r="L990" t="str">
        <f t="shared" si="16"/>
        <v>POLYGON ((n/a n/a, n/a n/a, n/a n/a, n/a n/a, n/a n/a))</v>
      </c>
    </row>
    <row r="991" spans="1:12" x14ac:dyDescent="0.3">
      <c r="A991" s="25">
        <v>5553690</v>
      </c>
      <c r="B991" s="20" t="s">
        <v>273</v>
      </c>
      <c r="C991" s="4" t="s">
        <v>7</v>
      </c>
      <c r="D991" s="4" t="s">
        <v>7</v>
      </c>
      <c r="E991" s="4" t="s">
        <v>7</v>
      </c>
      <c r="F991" s="4" t="s">
        <v>7</v>
      </c>
      <c r="H991" s="4" t="s">
        <v>24</v>
      </c>
      <c r="I991" s="4" t="s">
        <v>1389</v>
      </c>
      <c r="J991" s="4" t="s">
        <v>1197</v>
      </c>
      <c r="K991" s="9">
        <v>31114</v>
      </c>
      <c r="L991" t="str">
        <f t="shared" si="16"/>
        <v>POLYGON ((n/a n/a, n/a n/a, n/a n/a, n/a n/a, n/a n/a))</v>
      </c>
    </row>
    <row r="992" spans="1:12" x14ac:dyDescent="0.3">
      <c r="A992" s="25">
        <v>5553691</v>
      </c>
      <c r="B992" s="20" t="s">
        <v>272</v>
      </c>
      <c r="C992" s="4" t="s">
        <v>7</v>
      </c>
      <c r="D992" s="4" t="s">
        <v>7</v>
      </c>
      <c r="E992" s="4" t="s">
        <v>7</v>
      </c>
      <c r="F992" s="4" t="s">
        <v>7</v>
      </c>
      <c r="H992" s="4" t="s">
        <v>24</v>
      </c>
      <c r="I992" s="4" t="s">
        <v>1389</v>
      </c>
      <c r="J992" s="4" t="s">
        <v>1197</v>
      </c>
      <c r="K992" s="9">
        <v>31158</v>
      </c>
      <c r="L992" t="str">
        <f t="shared" si="16"/>
        <v>POLYGON ((n/a n/a, n/a n/a, n/a n/a, n/a n/a, n/a n/a))</v>
      </c>
    </row>
    <row r="993" spans="1:12" x14ac:dyDescent="0.3">
      <c r="A993" s="25">
        <v>5553692</v>
      </c>
      <c r="B993" s="20" t="s">
        <v>217</v>
      </c>
      <c r="C993" s="4">
        <v>60</v>
      </c>
      <c r="D993" s="4">
        <v>-117.67</v>
      </c>
      <c r="E993" s="4">
        <v>60.166666666666664</v>
      </c>
      <c r="F993" s="4">
        <v>-117</v>
      </c>
      <c r="H993" s="7" t="s">
        <v>270</v>
      </c>
      <c r="I993" s="4" t="s">
        <v>1389</v>
      </c>
      <c r="J993" s="4" t="s">
        <v>1197</v>
      </c>
      <c r="K993" s="9">
        <v>31137</v>
      </c>
      <c r="L993" t="str">
        <f t="shared" si="16"/>
        <v>POLYGON ((-117 60, -117 60.1666666666667, -117.67 60.1666666666667, -117.67 60, -117 60))</v>
      </c>
    </row>
    <row r="994" spans="1:12" x14ac:dyDescent="0.3">
      <c r="A994" s="25">
        <v>5553693</v>
      </c>
      <c r="B994" s="20" t="s">
        <v>268</v>
      </c>
      <c r="C994" s="4">
        <v>60.16</v>
      </c>
      <c r="D994" s="4">
        <v>-123.45</v>
      </c>
      <c r="E994" s="4">
        <v>60.45</v>
      </c>
      <c r="F994" s="4">
        <v>-122.96</v>
      </c>
      <c r="I994" s="4" t="s">
        <v>1368</v>
      </c>
      <c r="J994" s="4" t="s">
        <v>1197</v>
      </c>
      <c r="K994" s="9">
        <v>35526</v>
      </c>
      <c r="L994" t="str">
        <f t="shared" si="16"/>
        <v>POLYGON ((-122.96 60.16, -122.96 60.45, -123.45 60.45, -123.45 60.16, -122.96 60.16))</v>
      </c>
    </row>
    <row r="995" spans="1:12" x14ac:dyDescent="0.3">
      <c r="A995" s="25">
        <v>5553694</v>
      </c>
      <c r="B995" s="20" t="s">
        <v>269</v>
      </c>
      <c r="C995" s="4" t="s">
        <v>7</v>
      </c>
      <c r="D995" s="4" t="s">
        <v>7</v>
      </c>
      <c r="E995" s="4" t="s">
        <v>7</v>
      </c>
      <c r="F995" s="4" t="s">
        <v>7</v>
      </c>
      <c r="H995" s="4" t="s">
        <v>24</v>
      </c>
      <c r="I995" s="4" t="s">
        <v>1404</v>
      </c>
      <c r="J995" s="4" t="s">
        <v>12</v>
      </c>
      <c r="K995" s="9"/>
      <c r="L995" t="str">
        <f t="shared" si="16"/>
        <v>POLYGON ((n/a n/a, n/a n/a, n/a n/a, n/a n/a, n/a n/a))</v>
      </c>
    </row>
    <row r="996" spans="1:12" x14ac:dyDescent="0.3">
      <c r="A996" s="25">
        <v>5553695</v>
      </c>
      <c r="B996" s="20" t="s">
        <v>267</v>
      </c>
      <c r="C996" s="4">
        <v>60</v>
      </c>
      <c r="D996" s="4">
        <v>-118.68</v>
      </c>
      <c r="E996" s="4">
        <v>60.09</v>
      </c>
      <c r="F996" s="4">
        <v>-118.5</v>
      </c>
      <c r="I996" s="4" t="s">
        <v>1216</v>
      </c>
      <c r="J996" s="4" t="s">
        <v>1197</v>
      </c>
      <c r="K996" s="9">
        <v>30718</v>
      </c>
      <c r="L996" t="str">
        <f t="shared" si="16"/>
        <v>POLYGON ((-118.5 60, -118.5 60.09, -118.68 60.09, -118.68 60, -118.5 60))</v>
      </c>
    </row>
    <row r="997" spans="1:12" x14ac:dyDescent="0.3">
      <c r="A997" s="25">
        <v>5553696</v>
      </c>
      <c r="B997" s="20" t="s">
        <v>266</v>
      </c>
      <c r="C997" s="4">
        <v>60.57</v>
      </c>
      <c r="D997" s="4">
        <v>-124.39</v>
      </c>
      <c r="E997" s="4">
        <v>60.78</v>
      </c>
      <c r="F997" s="4">
        <v>-124.03</v>
      </c>
      <c r="I997" s="4" t="s">
        <v>1256</v>
      </c>
      <c r="J997" s="4" t="s">
        <v>1197</v>
      </c>
      <c r="K997" s="9">
        <v>35305</v>
      </c>
      <c r="L997" t="str">
        <f t="shared" si="16"/>
        <v>POLYGON ((-124.03 60.57, -124.03 60.78, -124.39 60.78, -124.39 60.57, -124.03 60.57))</v>
      </c>
    </row>
    <row r="998" spans="1:12" x14ac:dyDescent="0.3">
      <c r="A998" s="25">
        <v>5553697</v>
      </c>
      <c r="B998" s="20" t="s">
        <v>261</v>
      </c>
      <c r="C998" s="4">
        <v>64.083333333333329</v>
      </c>
      <c r="D998" s="4">
        <v>-125.83333333333333</v>
      </c>
      <c r="E998" s="4">
        <v>64.349999999999994</v>
      </c>
      <c r="F998" s="4">
        <v>-124.95</v>
      </c>
      <c r="I998" s="4" t="s">
        <v>1256</v>
      </c>
      <c r="J998" s="4" t="s">
        <v>1197</v>
      </c>
      <c r="K998" s="9">
        <v>38613</v>
      </c>
      <c r="L998" t="str">
        <f t="shared" si="16"/>
        <v>POLYGON ((-124.95 64.0833333333333, -124.95 64.35, -125.833333333333 64.35, -125.833333333333 64.0833333333333, -124.95 64.0833333333333))</v>
      </c>
    </row>
    <row r="999" spans="1:12" x14ac:dyDescent="0.3">
      <c r="A999" s="25">
        <v>5553698</v>
      </c>
      <c r="B999" s="20" t="s">
        <v>265</v>
      </c>
      <c r="C999" s="4" t="s">
        <v>7</v>
      </c>
      <c r="D999" s="4" t="s">
        <v>7</v>
      </c>
      <c r="E999" s="4" t="s">
        <v>7</v>
      </c>
      <c r="F999" s="4" t="s">
        <v>7</v>
      </c>
      <c r="H999" s="4" t="s">
        <v>24</v>
      </c>
      <c r="I999" s="4" t="s">
        <v>1405</v>
      </c>
      <c r="J999" s="4" t="s">
        <v>1197</v>
      </c>
      <c r="K999" s="9">
        <v>34761</v>
      </c>
      <c r="L999" t="str">
        <f t="shared" si="16"/>
        <v>POLYGON ((n/a n/a, n/a n/a, n/a n/a, n/a n/a, n/a n/a))</v>
      </c>
    </row>
    <row r="1000" spans="1:12" x14ac:dyDescent="0.3">
      <c r="A1000" s="25">
        <v>5553699</v>
      </c>
      <c r="B1000" s="20" t="s">
        <v>264</v>
      </c>
      <c r="C1000" s="4" t="s">
        <v>7</v>
      </c>
      <c r="D1000" s="4" t="s">
        <v>7</v>
      </c>
      <c r="E1000" s="4" t="s">
        <v>7</v>
      </c>
      <c r="F1000" s="4" t="s">
        <v>7</v>
      </c>
      <c r="H1000" s="4" t="s">
        <v>24</v>
      </c>
      <c r="I1000" s="4" t="s">
        <v>1405</v>
      </c>
      <c r="J1000" s="4" t="s">
        <v>1197</v>
      </c>
      <c r="K1000" s="9">
        <v>34794</v>
      </c>
      <c r="L1000" t="str">
        <f t="shared" si="16"/>
        <v>POLYGON ((n/a n/a, n/a n/a, n/a n/a, n/a n/a, n/a n/a))</v>
      </c>
    </row>
    <row r="1001" spans="1:12" x14ac:dyDescent="0.3">
      <c r="A1001" s="25">
        <v>5553700</v>
      </c>
      <c r="B1001" s="20" t="s">
        <v>263</v>
      </c>
      <c r="C1001" s="4" t="s">
        <v>7</v>
      </c>
      <c r="D1001" s="4" t="s">
        <v>7</v>
      </c>
      <c r="E1001" s="4" t="s">
        <v>7</v>
      </c>
      <c r="F1001" s="4" t="s">
        <v>7</v>
      </c>
      <c r="H1001" s="4" t="s">
        <v>24</v>
      </c>
      <c r="I1001" s="4" t="s">
        <v>1406</v>
      </c>
      <c r="J1001" s="4" t="s">
        <v>12</v>
      </c>
      <c r="K1001" s="9">
        <v>35065</v>
      </c>
      <c r="L1001" t="str">
        <f t="shared" si="16"/>
        <v>POLYGON ((n/a n/a, n/a n/a, n/a n/a, n/a n/a, n/a n/a))</v>
      </c>
    </row>
    <row r="1002" spans="1:12" x14ac:dyDescent="0.3">
      <c r="A1002" s="25">
        <v>5553701</v>
      </c>
      <c r="B1002" s="20" t="s">
        <v>262</v>
      </c>
      <c r="C1002" s="4" t="s">
        <v>7</v>
      </c>
      <c r="D1002" s="4" t="s">
        <v>7</v>
      </c>
      <c r="E1002" s="4" t="s">
        <v>7</v>
      </c>
      <c r="F1002" s="4" t="s">
        <v>7</v>
      </c>
      <c r="H1002" s="4" t="s">
        <v>24</v>
      </c>
      <c r="I1002" s="4" t="s">
        <v>1406</v>
      </c>
      <c r="J1002" s="4" t="s">
        <v>12</v>
      </c>
      <c r="K1002" s="9"/>
      <c r="L1002" t="str">
        <f t="shared" si="16"/>
        <v>POLYGON ((n/a n/a, n/a n/a, n/a n/a, n/a n/a, n/a n/a))</v>
      </c>
    </row>
    <row r="1003" spans="1:12" x14ac:dyDescent="0.3">
      <c r="A1003" s="25">
        <v>5553702</v>
      </c>
      <c r="B1003" s="20" t="s">
        <v>258</v>
      </c>
      <c r="C1003" s="4">
        <v>64.583333333333329</v>
      </c>
      <c r="D1003" s="4">
        <v>-126.08333333333333</v>
      </c>
      <c r="E1003" s="4">
        <v>64.7</v>
      </c>
      <c r="F1003" s="4">
        <v>-125.83333333333333</v>
      </c>
      <c r="H1003" s="7" t="s">
        <v>52</v>
      </c>
      <c r="I1003" s="4" t="s">
        <v>1407</v>
      </c>
      <c r="J1003" s="4" t="s">
        <v>1197</v>
      </c>
      <c r="K1003" s="9">
        <v>35909</v>
      </c>
      <c r="L1003" t="str">
        <f t="shared" si="16"/>
        <v>POLYGON ((-125.833333333333 64.5833333333333, -125.833333333333 64.7, -126.083333333333 64.7, -126.083333333333 64.5833333333333, -125.833333333333 64.5833333333333))</v>
      </c>
    </row>
    <row r="1004" spans="1:12" x14ac:dyDescent="0.3">
      <c r="A1004" s="25">
        <v>5553703</v>
      </c>
      <c r="B1004" s="20" t="s">
        <v>260</v>
      </c>
      <c r="C1004" s="4">
        <v>65.27</v>
      </c>
      <c r="D1004" s="4">
        <v>-126.96</v>
      </c>
      <c r="E1004" s="4">
        <v>65.290000000000006</v>
      </c>
      <c r="F1004" s="4">
        <v>-126.94</v>
      </c>
      <c r="I1004" s="4" t="s">
        <v>1217</v>
      </c>
      <c r="J1004" s="4" t="s">
        <v>1197</v>
      </c>
      <c r="K1004" s="9">
        <v>30411</v>
      </c>
      <c r="L1004" t="str">
        <f t="shared" si="16"/>
        <v>POLYGON ((-126.94 65.27, -126.94 65.29, -126.96 65.29, -126.96 65.27, -126.94 65.27))</v>
      </c>
    </row>
    <row r="1005" spans="1:12" x14ac:dyDescent="0.3">
      <c r="A1005" s="25">
        <v>5553704</v>
      </c>
      <c r="B1005" s="20" t="s">
        <v>257</v>
      </c>
      <c r="C1005" s="4">
        <v>64.02</v>
      </c>
      <c r="D1005" s="4">
        <v>-125.59</v>
      </c>
      <c r="E1005" s="4">
        <v>64.64</v>
      </c>
      <c r="F1005" s="4">
        <v>-124.88</v>
      </c>
      <c r="I1005" s="4" t="s">
        <v>1217</v>
      </c>
      <c r="J1005" s="4" t="s">
        <v>1197</v>
      </c>
      <c r="K1005" s="9">
        <v>30781</v>
      </c>
      <c r="L1005" t="str">
        <f t="shared" si="16"/>
        <v>POLYGON ((-124.88 64.02, -124.88 64.64, -125.59 64.64, -125.59 64.02, -124.88 64.02))</v>
      </c>
    </row>
    <row r="1006" spans="1:12" x14ac:dyDescent="0.3">
      <c r="A1006" s="25">
        <v>5553706</v>
      </c>
      <c r="B1006" s="20" t="s">
        <v>256</v>
      </c>
      <c r="C1006" s="4">
        <v>65.260000000000005</v>
      </c>
      <c r="D1006" s="4">
        <v>-126.94</v>
      </c>
      <c r="E1006" s="4">
        <v>65.3</v>
      </c>
      <c r="F1006" s="4">
        <v>-126.79</v>
      </c>
      <c r="I1006" s="4" t="s">
        <v>1217</v>
      </c>
      <c r="J1006" s="4" t="s">
        <v>1197</v>
      </c>
      <c r="K1006" s="9">
        <v>33322</v>
      </c>
      <c r="L1006" t="str">
        <f t="shared" si="16"/>
        <v>POLYGON ((-126.79 65.26, -126.79 65.3, -126.94 65.3, -126.94 65.26, -126.79 65.26))</v>
      </c>
    </row>
    <row r="1007" spans="1:12" x14ac:dyDescent="0.3">
      <c r="A1007" s="25">
        <v>5553707</v>
      </c>
      <c r="B1007" s="20" t="s">
        <v>254</v>
      </c>
      <c r="C1007" s="4">
        <v>65.25</v>
      </c>
      <c r="D1007" s="4">
        <v>-126.86</v>
      </c>
      <c r="E1007" s="4">
        <v>65.290000000000006</v>
      </c>
      <c r="F1007" s="4">
        <v>-126.79</v>
      </c>
      <c r="I1007" s="4" t="s">
        <v>1217</v>
      </c>
      <c r="J1007" s="4" t="s">
        <v>1197</v>
      </c>
      <c r="K1007" s="9">
        <v>33683</v>
      </c>
      <c r="L1007" t="str">
        <f t="shared" si="16"/>
        <v>POLYGON ((-126.79 65.25, -126.79 65.29, -126.86 65.29, -126.86 65.25, -126.79 65.25))</v>
      </c>
    </row>
    <row r="1008" spans="1:12" x14ac:dyDescent="0.3">
      <c r="A1008" s="25">
        <v>5553708</v>
      </c>
      <c r="B1008" s="20" t="s">
        <v>253</v>
      </c>
      <c r="C1008" s="4">
        <v>65.260000000000005</v>
      </c>
      <c r="D1008" s="4">
        <v>-127.01</v>
      </c>
      <c r="E1008" s="4">
        <v>65.3</v>
      </c>
      <c r="F1008" s="4">
        <v>-126.9</v>
      </c>
      <c r="I1008" s="4" t="s">
        <v>1217</v>
      </c>
      <c r="J1008" s="4" t="s">
        <v>1197</v>
      </c>
      <c r="K1008" s="9">
        <v>35477</v>
      </c>
      <c r="L1008" t="str">
        <f t="shared" si="16"/>
        <v>POLYGON ((-126.9 65.26, -126.9 65.3, -127.01 65.3, -127.01 65.26, -126.9 65.26))</v>
      </c>
    </row>
    <row r="1009" spans="1:12" x14ac:dyDescent="0.3">
      <c r="A1009" s="25">
        <v>5553709</v>
      </c>
      <c r="B1009" s="20" t="s">
        <v>255</v>
      </c>
      <c r="C1009" s="4" t="s">
        <v>7</v>
      </c>
      <c r="D1009" s="4" t="s">
        <v>7</v>
      </c>
      <c r="E1009" s="4" t="s">
        <v>7</v>
      </c>
      <c r="F1009" s="4" t="s">
        <v>7</v>
      </c>
      <c r="H1009" s="4" t="s">
        <v>24</v>
      </c>
      <c r="I1009" s="4" t="s">
        <v>1217</v>
      </c>
      <c r="J1009" s="4" t="s">
        <v>12</v>
      </c>
      <c r="K1009" s="9">
        <v>36161</v>
      </c>
      <c r="L1009" t="str">
        <f t="shared" si="16"/>
        <v>POLYGON ((n/a n/a, n/a n/a, n/a n/a, n/a n/a, n/a n/a))</v>
      </c>
    </row>
    <row r="1010" spans="1:12" x14ac:dyDescent="0.3">
      <c r="A1010" s="25">
        <v>5553710</v>
      </c>
      <c r="B1010" s="20" t="s">
        <v>252</v>
      </c>
      <c r="C1010" s="4">
        <v>65.78</v>
      </c>
      <c r="D1010" s="4">
        <v>-129.24</v>
      </c>
      <c r="E1010" s="4">
        <v>65.81</v>
      </c>
      <c r="F1010" s="4">
        <v>-129.16</v>
      </c>
      <c r="I1010" s="4" t="s">
        <v>1250</v>
      </c>
      <c r="J1010" s="4" t="s">
        <v>1197</v>
      </c>
      <c r="K1010" s="9">
        <v>32238</v>
      </c>
      <c r="L1010" t="str">
        <f t="shared" si="16"/>
        <v>POLYGON ((-129.16 65.78, -129.16 65.81, -129.24 65.81, -129.24 65.78, -129.16 65.78))</v>
      </c>
    </row>
    <row r="1011" spans="1:12" x14ac:dyDescent="0.3">
      <c r="A1011" s="25">
        <v>5553711</v>
      </c>
      <c r="B1011" s="20" t="s">
        <v>251</v>
      </c>
      <c r="C1011" s="4">
        <v>59.96</v>
      </c>
      <c r="D1011" s="4">
        <v>-122.61</v>
      </c>
      <c r="E1011" s="4">
        <v>60.03</v>
      </c>
      <c r="F1011" s="4">
        <v>-122.44</v>
      </c>
      <c r="I1011" s="4" t="s">
        <v>1250</v>
      </c>
      <c r="J1011" s="4" t="s">
        <v>1197</v>
      </c>
      <c r="K1011" s="9">
        <v>33310</v>
      </c>
      <c r="L1011" t="str">
        <f t="shared" si="16"/>
        <v>POLYGON ((-122.44 59.96, -122.44 60.03, -122.61 60.03, -122.61 59.96, -122.44 59.96))</v>
      </c>
    </row>
    <row r="1012" spans="1:12" x14ac:dyDescent="0.3">
      <c r="A1012" s="25">
        <v>5553712</v>
      </c>
      <c r="B1012" s="20" t="s">
        <v>250</v>
      </c>
      <c r="C1012" s="4">
        <v>65.325000000000003</v>
      </c>
      <c r="D1012" s="4">
        <v>-127.11666666666666</v>
      </c>
      <c r="E1012" s="4">
        <v>65.474999999999994</v>
      </c>
      <c r="F1012" s="4">
        <v>-126.75</v>
      </c>
      <c r="I1012" s="4" t="s">
        <v>1254</v>
      </c>
      <c r="J1012" s="4" t="s">
        <v>1197</v>
      </c>
      <c r="K1012" s="9">
        <v>35297</v>
      </c>
      <c r="L1012" t="str">
        <f t="shared" si="16"/>
        <v>POLYGON ((-126.75 65.325, -126.75 65.475, -127.116666666667 65.475, -127.116666666667 65.325, -126.75 65.325))</v>
      </c>
    </row>
    <row r="1013" spans="1:12" x14ac:dyDescent="0.3">
      <c r="A1013" s="25">
        <v>5553713</v>
      </c>
      <c r="B1013" s="20" t="s">
        <v>249</v>
      </c>
      <c r="C1013" s="4">
        <v>60.43</v>
      </c>
      <c r="D1013" s="4">
        <v>-124.3</v>
      </c>
      <c r="E1013" s="4">
        <v>60.57</v>
      </c>
      <c r="F1013" s="4">
        <v>-124.1</v>
      </c>
      <c r="I1013" s="4" t="s">
        <v>1408</v>
      </c>
      <c r="J1013" s="4" t="s">
        <v>1197</v>
      </c>
      <c r="K1013" s="9">
        <v>35333</v>
      </c>
      <c r="L1013" t="str">
        <f t="shared" si="16"/>
        <v>POLYGON ((-124.1 60.43, -124.1 60.57, -124.3 60.57, -124.3 60.43, -124.1 60.43))</v>
      </c>
    </row>
    <row r="1014" spans="1:12" x14ac:dyDescent="0.3">
      <c r="A1014" s="25">
        <v>5553714</v>
      </c>
      <c r="B1014" s="20" t="s">
        <v>248</v>
      </c>
      <c r="C1014" s="4">
        <v>60.35</v>
      </c>
      <c r="D1014" s="4">
        <v>-123.25</v>
      </c>
      <c r="E1014" s="4">
        <v>60.68</v>
      </c>
      <c r="F1014" s="4">
        <v>-122.77</v>
      </c>
      <c r="I1014" s="4" t="s">
        <v>1409</v>
      </c>
      <c r="J1014" s="4" t="s">
        <v>1197</v>
      </c>
      <c r="K1014" s="9">
        <v>30029</v>
      </c>
      <c r="L1014" t="str">
        <f t="shared" si="16"/>
        <v>POLYGON ((-122.77 60.35, -122.77 60.68, -123.25 60.68, -123.25 60.35, -122.77 60.35))</v>
      </c>
    </row>
    <row r="1015" spans="1:12" x14ac:dyDescent="0.3">
      <c r="A1015" s="25">
        <v>5553715</v>
      </c>
      <c r="B1015" s="20" t="s">
        <v>247</v>
      </c>
      <c r="C1015" s="4">
        <v>60.33</v>
      </c>
      <c r="D1015" s="4">
        <v>-123.25</v>
      </c>
      <c r="E1015" s="4">
        <v>60.73</v>
      </c>
      <c r="F1015" s="4">
        <v>-122.73</v>
      </c>
      <c r="I1015" s="4" t="s">
        <v>1409</v>
      </c>
      <c r="J1015" s="4" t="s">
        <v>1197</v>
      </c>
      <c r="K1015" s="9">
        <v>30378</v>
      </c>
      <c r="L1015" t="str">
        <f t="shared" si="16"/>
        <v>POLYGON ((-122.73 60.33, -122.73 60.73, -123.25 60.73, -123.25 60.33, -122.73 60.33))</v>
      </c>
    </row>
    <row r="1016" spans="1:12" x14ac:dyDescent="0.3">
      <c r="A1016" s="25">
        <v>5553716</v>
      </c>
      <c r="B1016" s="20" t="s">
        <v>246</v>
      </c>
      <c r="C1016" s="4">
        <v>64.64</v>
      </c>
      <c r="D1016" s="4">
        <v>-126.96</v>
      </c>
      <c r="E1016" s="4">
        <v>65.06</v>
      </c>
      <c r="F1016" s="4">
        <v>-125.46</v>
      </c>
      <c r="I1016" s="4" t="s">
        <v>1409</v>
      </c>
      <c r="J1016" s="4" t="s">
        <v>1197</v>
      </c>
      <c r="K1016" s="9">
        <v>30420</v>
      </c>
      <c r="L1016" t="str">
        <f t="shared" si="16"/>
        <v>POLYGON ((-125.46 64.64, -125.46 65.06, -126.96 65.06, -126.96 64.64, -125.46 64.64))</v>
      </c>
    </row>
    <row r="1017" spans="1:12" x14ac:dyDescent="0.3">
      <c r="A1017" s="25">
        <v>5553717</v>
      </c>
      <c r="B1017" s="20" t="s">
        <v>245</v>
      </c>
      <c r="C1017" s="4">
        <v>60.35</v>
      </c>
      <c r="D1017" s="4">
        <v>-123.22</v>
      </c>
      <c r="E1017" s="4">
        <v>60.52</v>
      </c>
      <c r="F1017" s="4">
        <v>-122.74</v>
      </c>
      <c r="I1017" s="4" t="s">
        <v>1409</v>
      </c>
      <c r="J1017" s="4" t="s">
        <v>1197</v>
      </c>
      <c r="K1017" s="9">
        <v>30770</v>
      </c>
      <c r="L1017" t="str">
        <f t="shared" si="16"/>
        <v>POLYGON ((-122.74 60.35, -122.74 60.52, -123.22 60.52, -123.22 60.35, -122.74 60.35))</v>
      </c>
    </row>
    <row r="1018" spans="1:12" x14ac:dyDescent="0.3">
      <c r="A1018" s="25">
        <v>5553718</v>
      </c>
      <c r="B1018" s="20" t="s">
        <v>244</v>
      </c>
      <c r="C1018" s="4">
        <v>64.650000000000006</v>
      </c>
      <c r="D1018" s="4">
        <v>-126.51</v>
      </c>
      <c r="E1018" s="4">
        <v>64.89</v>
      </c>
      <c r="F1018" s="4">
        <v>-125.54</v>
      </c>
      <c r="I1018" s="4" t="s">
        <v>1409</v>
      </c>
      <c r="J1018" s="4" t="s">
        <v>1197</v>
      </c>
      <c r="K1018" s="9">
        <v>31144</v>
      </c>
      <c r="L1018" t="str">
        <f t="shared" si="16"/>
        <v>POLYGON ((-125.54 64.65, -125.54 64.89, -126.51 64.89, -126.51 64.65, -125.54 64.65))</v>
      </c>
    </row>
    <row r="1019" spans="1:12" x14ac:dyDescent="0.3">
      <c r="A1019" s="25">
        <v>5553719</v>
      </c>
      <c r="B1019" s="20" t="s">
        <v>243</v>
      </c>
      <c r="C1019" s="4">
        <v>60.4</v>
      </c>
      <c r="D1019" s="4">
        <v>-123.78</v>
      </c>
      <c r="E1019" s="4">
        <v>60.88</v>
      </c>
      <c r="F1019" s="4">
        <v>-123.5</v>
      </c>
      <c r="I1019" s="4" t="s">
        <v>1369</v>
      </c>
      <c r="J1019" s="4" t="s">
        <v>1197</v>
      </c>
      <c r="K1019" s="9">
        <v>30772</v>
      </c>
      <c r="L1019" t="str">
        <f t="shared" si="16"/>
        <v>POLYGON ((-123.5 60.4, -123.5 60.88, -123.78 60.88, -123.78 60.4, -123.5 60.4))</v>
      </c>
    </row>
    <row r="1020" spans="1:12" x14ac:dyDescent="0.3">
      <c r="A1020" s="25">
        <v>5553720</v>
      </c>
      <c r="B1020" s="20" t="s">
        <v>242</v>
      </c>
      <c r="C1020" s="4">
        <v>60.09</v>
      </c>
      <c r="D1020" s="4">
        <v>-120.74</v>
      </c>
      <c r="E1020" s="4">
        <v>60.51</v>
      </c>
      <c r="F1020" s="4">
        <v>-120</v>
      </c>
      <c r="I1020" s="4" t="s">
        <v>1369</v>
      </c>
      <c r="J1020" s="4" t="s">
        <v>1197</v>
      </c>
      <c r="K1020" s="9">
        <v>30408</v>
      </c>
      <c r="L1020" t="str">
        <f t="shared" si="16"/>
        <v>POLYGON ((-120 60.09, -120 60.51, -120.74 60.51, -120.74 60.09, -120 60.09))</v>
      </c>
    </row>
    <row r="1021" spans="1:12" x14ac:dyDescent="0.3">
      <c r="A1021" s="25">
        <v>5553721</v>
      </c>
      <c r="B1021" s="20" t="s">
        <v>241</v>
      </c>
      <c r="C1021" s="4">
        <v>60.26</v>
      </c>
      <c r="D1021" s="4">
        <v>-121.27</v>
      </c>
      <c r="E1021" s="4">
        <v>60.41</v>
      </c>
      <c r="F1021" s="4">
        <v>-120.91</v>
      </c>
      <c r="I1021" s="4" t="s">
        <v>1369</v>
      </c>
      <c r="J1021" s="4" t="s">
        <v>1197</v>
      </c>
      <c r="K1021" s="9">
        <v>30412</v>
      </c>
      <c r="L1021" t="str">
        <f t="shared" si="16"/>
        <v>POLYGON ((-120.91 60.26, -120.91 60.41, -121.27 60.41, -121.27 60.26, -120.91 60.26))</v>
      </c>
    </row>
    <row r="1022" spans="1:12" x14ac:dyDescent="0.3">
      <c r="A1022" s="25">
        <v>5553722</v>
      </c>
      <c r="B1022" s="20" t="s">
        <v>240</v>
      </c>
      <c r="C1022" s="4">
        <v>60.23</v>
      </c>
      <c r="D1022" s="4">
        <v>-124.51</v>
      </c>
      <c r="E1022" s="4">
        <v>60.94</v>
      </c>
      <c r="F1022" s="4">
        <v>-124.01</v>
      </c>
      <c r="I1022" s="4" t="s">
        <v>1369</v>
      </c>
      <c r="J1022" s="4" t="s">
        <v>1197</v>
      </c>
      <c r="K1022" s="9">
        <v>30737</v>
      </c>
      <c r="L1022" t="str">
        <f t="shared" si="16"/>
        <v>POLYGON ((-124.01 60.23, -124.01 60.94, -124.51 60.94, -124.51 60.23, -124.01 60.23))</v>
      </c>
    </row>
    <row r="1023" spans="1:12" x14ac:dyDescent="0.3">
      <c r="A1023" s="25">
        <v>5553723</v>
      </c>
      <c r="B1023" s="20" t="s">
        <v>217</v>
      </c>
      <c r="C1023" s="4">
        <v>59.99</v>
      </c>
      <c r="D1023" s="4">
        <v>-118.5</v>
      </c>
      <c r="E1023" s="4">
        <v>60.44</v>
      </c>
      <c r="F1023" s="4">
        <v>-117.78</v>
      </c>
      <c r="I1023" s="4" t="s">
        <v>1369</v>
      </c>
      <c r="J1023" s="4" t="s">
        <v>1197</v>
      </c>
      <c r="K1023" s="9">
        <v>30762</v>
      </c>
      <c r="L1023" t="str">
        <f t="shared" si="16"/>
        <v>POLYGON ((-117.78 59.99, -117.78 60.44, -118.5 60.44, -118.5 59.99, -117.78 59.99))</v>
      </c>
    </row>
    <row r="1024" spans="1:12" x14ac:dyDescent="0.3">
      <c r="A1024" s="25">
        <v>5553724</v>
      </c>
      <c r="B1024" s="20" t="s">
        <v>239</v>
      </c>
      <c r="C1024" s="4">
        <v>60</v>
      </c>
      <c r="D1024" s="4">
        <v>-120.76</v>
      </c>
      <c r="E1024" s="4">
        <v>60.5</v>
      </c>
      <c r="F1024" s="4">
        <v>-120</v>
      </c>
      <c r="I1024" s="4" t="s">
        <v>1369</v>
      </c>
      <c r="J1024" s="4" t="s">
        <v>1197</v>
      </c>
      <c r="K1024" s="9">
        <v>30743</v>
      </c>
      <c r="L1024" t="str">
        <f t="shared" si="16"/>
        <v>POLYGON ((-120 60, -120 60.5, -120.76 60.5, -120.76 60, -120 60))</v>
      </c>
    </row>
    <row r="1025" spans="1:12" x14ac:dyDescent="0.3">
      <c r="A1025" s="25">
        <v>5553725</v>
      </c>
      <c r="B1025" s="20" t="s">
        <v>216</v>
      </c>
      <c r="C1025" s="4">
        <v>60</v>
      </c>
      <c r="D1025" s="4">
        <v>-121.5</v>
      </c>
      <c r="E1025" s="4">
        <v>60.42</v>
      </c>
      <c r="F1025" s="4">
        <v>-120.89</v>
      </c>
      <c r="I1025" s="4" t="s">
        <v>1369</v>
      </c>
      <c r="J1025" s="4" t="s">
        <v>1197</v>
      </c>
      <c r="K1025" s="9">
        <v>30736</v>
      </c>
      <c r="L1025" t="str">
        <f t="shared" si="16"/>
        <v>POLYGON ((-120.89 60, -120.89 60.42, -121.5 60.42, -121.5 60, -120.89 60))</v>
      </c>
    </row>
    <row r="1026" spans="1:12" x14ac:dyDescent="0.3">
      <c r="A1026" s="25">
        <v>5553726</v>
      </c>
      <c r="B1026" s="20" t="s">
        <v>238</v>
      </c>
      <c r="C1026" s="4">
        <v>60</v>
      </c>
      <c r="D1026" s="4">
        <v>-123.95</v>
      </c>
      <c r="E1026" s="4">
        <v>60.33</v>
      </c>
      <c r="F1026" s="4">
        <v>-122</v>
      </c>
      <c r="I1026" s="4" t="s">
        <v>1369</v>
      </c>
      <c r="J1026" s="4" t="s">
        <v>1197</v>
      </c>
      <c r="K1026" s="9">
        <v>30763</v>
      </c>
      <c r="L1026" t="str">
        <f t="shared" ref="L1026:L1089" si="17">"POLYGON (("&amp;F1026&amp;" "&amp;C1026&amp;", "&amp;F1026&amp;" "&amp;E1026&amp;", "&amp;D1026&amp;" "&amp;E1026&amp;", "&amp;D1026&amp;" "&amp;C1026&amp;", "&amp;F1026&amp;" "&amp;C1026&amp;"))"</f>
        <v>POLYGON ((-122 60, -122 60.33, -123.95 60.33, -123.95 60, -122 60))</v>
      </c>
    </row>
    <row r="1027" spans="1:12" x14ac:dyDescent="0.3">
      <c r="A1027" s="25">
        <v>5553727</v>
      </c>
      <c r="B1027" s="20" t="s">
        <v>237</v>
      </c>
      <c r="C1027" s="4">
        <v>60.76</v>
      </c>
      <c r="D1027" s="4">
        <v>-122.77</v>
      </c>
      <c r="E1027" s="4">
        <v>61.01</v>
      </c>
      <c r="F1027" s="4">
        <v>-122.23</v>
      </c>
      <c r="I1027" s="4" t="s">
        <v>1369</v>
      </c>
      <c r="J1027" s="4" t="s">
        <v>1197</v>
      </c>
      <c r="K1027" s="9">
        <v>30758</v>
      </c>
      <c r="L1027" t="str">
        <f t="shared" si="17"/>
        <v>POLYGON ((-122.23 60.76, -122.23 61.01, -122.77 61.01, -122.77 60.76, -122.23 60.76))</v>
      </c>
    </row>
    <row r="1028" spans="1:12" x14ac:dyDescent="0.3">
      <c r="A1028" s="25">
        <v>5553728</v>
      </c>
      <c r="B1028" s="20" t="s">
        <v>217</v>
      </c>
      <c r="C1028" s="4">
        <v>60.02</v>
      </c>
      <c r="D1028" s="4">
        <v>-118.5</v>
      </c>
      <c r="E1028" s="4">
        <v>60.49</v>
      </c>
      <c r="F1028" s="4">
        <v>-117.73</v>
      </c>
      <c r="I1028" s="4" t="s">
        <v>1369</v>
      </c>
      <c r="J1028" s="4" t="s">
        <v>1197</v>
      </c>
      <c r="K1028" s="9">
        <v>31066</v>
      </c>
      <c r="L1028" t="str">
        <f t="shared" si="17"/>
        <v>POLYGON ((-117.73 60.02, -117.73 60.49, -118.5 60.49, -118.5 60.02, -117.73 60.02))</v>
      </c>
    </row>
    <row r="1029" spans="1:12" x14ac:dyDescent="0.3">
      <c r="A1029" s="25">
        <v>5553729</v>
      </c>
      <c r="B1029" s="20" t="s">
        <v>234</v>
      </c>
      <c r="C1029" s="4">
        <v>64.010000000000005</v>
      </c>
      <c r="D1029" s="4">
        <v>-125.04</v>
      </c>
      <c r="E1029" s="4">
        <v>64.040000000000006</v>
      </c>
      <c r="F1029" s="4">
        <v>-125.01</v>
      </c>
      <c r="I1029" s="4" t="s">
        <v>1370</v>
      </c>
      <c r="J1029" s="4" t="s">
        <v>1197</v>
      </c>
      <c r="K1029" s="9">
        <v>36568</v>
      </c>
      <c r="L1029" t="str">
        <f t="shared" si="17"/>
        <v>POLYGON ((-125.01 64.01, -125.01 64.04, -125.04 64.04, -125.04 64.01, -125.01 64.01))</v>
      </c>
    </row>
    <row r="1030" spans="1:12" x14ac:dyDescent="0.3">
      <c r="A1030" s="25">
        <v>5553730</v>
      </c>
      <c r="B1030" s="20" t="s">
        <v>233</v>
      </c>
      <c r="C1030" s="4">
        <v>64.33</v>
      </c>
      <c r="D1030" s="4">
        <v>-126.25</v>
      </c>
      <c r="E1030" s="4">
        <v>64.5</v>
      </c>
      <c r="F1030" s="4">
        <v>-125.45</v>
      </c>
      <c r="I1030" s="4" t="s">
        <v>1370</v>
      </c>
      <c r="J1030" s="4" t="s">
        <v>1197</v>
      </c>
      <c r="K1030" s="9">
        <v>36975</v>
      </c>
      <c r="L1030" t="str">
        <f t="shared" si="17"/>
        <v>POLYGON ((-125.45 64.33, -125.45 64.5, -126.25 64.5, -126.25 64.33, -125.45 64.33))</v>
      </c>
    </row>
    <row r="1031" spans="1:12" x14ac:dyDescent="0.3">
      <c r="A1031" s="25">
        <v>5553731</v>
      </c>
      <c r="B1031" s="20" t="s">
        <v>232</v>
      </c>
      <c r="C1031" s="4">
        <v>64.216666666666669</v>
      </c>
      <c r="D1031" s="4">
        <v>-126.23333333333333</v>
      </c>
      <c r="E1031" s="4">
        <v>64.533333333333331</v>
      </c>
      <c r="F1031" s="4">
        <v>-125.5</v>
      </c>
      <c r="I1031" s="4" t="s">
        <v>1370</v>
      </c>
      <c r="J1031" s="4" t="s">
        <v>1197</v>
      </c>
      <c r="K1031" s="9">
        <v>38265</v>
      </c>
      <c r="L1031" t="str">
        <f t="shared" si="17"/>
        <v>POLYGON ((-125.5 64.2166666666667, -125.5 64.5333333333333, -126.233333333333 64.5333333333333, -126.233333333333 64.2166666666667, -125.5 64.2166666666667))</v>
      </c>
    </row>
    <row r="1032" spans="1:12" x14ac:dyDescent="0.3">
      <c r="A1032" s="25">
        <v>5553732</v>
      </c>
      <c r="B1032" s="20" t="s">
        <v>236</v>
      </c>
      <c r="C1032" s="4" t="s">
        <v>7</v>
      </c>
      <c r="D1032" s="4" t="s">
        <v>7</v>
      </c>
      <c r="E1032" s="4" t="s">
        <v>7</v>
      </c>
      <c r="F1032" s="4" t="s">
        <v>7</v>
      </c>
      <c r="H1032" s="4" t="s">
        <v>24</v>
      </c>
      <c r="I1032" s="4" t="s">
        <v>1410</v>
      </c>
      <c r="J1032" s="4" t="s">
        <v>12</v>
      </c>
      <c r="K1032" s="9"/>
      <c r="L1032" t="str">
        <f t="shared" si="17"/>
        <v>POLYGON ((n/a n/a, n/a n/a, n/a n/a, n/a n/a, n/a n/a))</v>
      </c>
    </row>
    <row r="1033" spans="1:12" x14ac:dyDescent="0.3">
      <c r="A1033" s="25">
        <v>5553733</v>
      </c>
      <c r="B1033" s="20" t="s">
        <v>235</v>
      </c>
      <c r="C1033" s="4" t="s">
        <v>7</v>
      </c>
      <c r="D1033" s="4" t="s">
        <v>7</v>
      </c>
      <c r="E1033" s="4" t="s">
        <v>7</v>
      </c>
      <c r="F1033" s="4" t="s">
        <v>7</v>
      </c>
      <c r="H1033" s="4" t="s">
        <v>24</v>
      </c>
      <c r="I1033" s="4" t="s">
        <v>1410</v>
      </c>
      <c r="J1033" s="4" t="s">
        <v>12</v>
      </c>
      <c r="K1033" s="9"/>
      <c r="L1033" t="str">
        <f t="shared" si="17"/>
        <v>POLYGON ((n/a n/a, n/a n/a, n/a n/a, n/a n/a, n/a n/a))</v>
      </c>
    </row>
    <row r="1034" spans="1:12" x14ac:dyDescent="0.3">
      <c r="A1034" s="25">
        <v>5553734</v>
      </c>
      <c r="B1034" s="20" t="s">
        <v>231</v>
      </c>
      <c r="C1034" s="4">
        <v>65.209999999999994</v>
      </c>
      <c r="D1034" s="4">
        <v>-128.66999999999999</v>
      </c>
      <c r="E1034" s="4">
        <v>68.06</v>
      </c>
      <c r="F1034" s="4">
        <v>-122.93</v>
      </c>
      <c r="I1034" s="4" t="s">
        <v>1262</v>
      </c>
      <c r="J1034" s="4" t="s">
        <v>1197</v>
      </c>
      <c r="K1034" s="9">
        <v>30788</v>
      </c>
      <c r="L1034" t="str">
        <f t="shared" si="17"/>
        <v>POLYGON ((-122.93 65.21, -122.93 68.06, -128.67 68.06, -128.67 65.21, -122.93 65.21))</v>
      </c>
    </row>
    <row r="1035" spans="1:12" x14ac:dyDescent="0.3">
      <c r="A1035" s="25">
        <v>5553735</v>
      </c>
      <c r="B1035" s="20" t="s">
        <v>230</v>
      </c>
      <c r="C1035" s="4">
        <v>64.05</v>
      </c>
      <c r="D1035" s="4">
        <v>-124.25</v>
      </c>
      <c r="E1035" s="4">
        <v>64.66</v>
      </c>
      <c r="F1035" s="4">
        <v>-122.26</v>
      </c>
      <c r="I1035" s="4" t="s">
        <v>1262</v>
      </c>
      <c r="J1035" s="4" t="s">
        <v>1197</v>
      </c>
      <c r="K1035" s="9">
        <v>30788</v>
      </c>
      <c r="L1035" t="str">
        <f t="shared" si="17"/>
        <v>POLYGON ((-122.26 64.05, -122.26 64.66, -124.25 64.66, -124.25 64.05, -122.26 64.05))</v>
      </c>
    </row>
    <row r="1036" spans="1:12" x14ac:dyDescent="0.3">
      <c r="A1036" s="25">
        <v>5553736</v>
      </c>
      <c r="B1036" s="20" t="s">
        <v>229</v>
      </c>
      <c r="C1036" s="4">
        <v>65.540000000000006</v>
      </c>
      <c r="D1036" s="4">
        <v>-126.75</v>
      </c>
      <c r="E1036" s="4">
        <v>66</v>
      </c>
      <c r="F1036" s="4">
        <v>-125.62</v>
      </c>
      <c r="I1036" s="4" t="s">
        <v>1262</v>
      </c>
      <c r="J1036" s="4" t="s">
        <v>1197</v>
      </c>
      <c r="K1036" s="9">
        <v>30784</v>
      </c>
      <c r="L1036" t="str">
        <f t="shared" si="17"/>
        <v>POLYGON ((-125.62 65.54, -125.62 66, -126.75 66, -126.75 65.54, -125.62 65.54))</v>
      </c>
    </row>
    <row r="1037" spans="1:12" x14ac:dyDescent="0.3">
      <c r="A1037" s="25">
        <v>5553737</v>
      </c>
      <c r="B1037" s="20" t="s">
        <v>228</v>
      </c>
      <c r="C1037" s="4">
        <v>67.260000000000005</v>
      </c>
      <c r="D1037" s="4">
        <v>-128.15</v>
      </c>
      <c r="E1037" s="4">
        <v>68.010000000000005</v>
      </c>
      <c r="F1037" s="4">
        <v>-126.11</v>
      </c>
      <c r="I1037" s="4" t="s">
        <v>1262</v>
      </c>
      <c r="J1037" s="4" t="s">
        <v>1197</v>
      </c>
      <c r="K1037" s="9">
        <v>31095</v>
      </c>
      <c r="L1037" t="str">
        <f t="shared" si="17"/>
        <v>POLYGON ((-126.11 67.26, -126.11 68.01, -128.15 68.01, -128.15 67.26, -126.11 67.26))</v>
      </c>
    </row>
    <row r="1038" spans="1:12" x14ac:dyDescent="0.3">
      <c r="A1038" s="25">
        <v>5553738</v>
      </c>
      <c r="B1038" s="20" t="s">
        <v>227</v>
      </c>
      <c r="C1038" s="4">
        <v>64</v>
      </c>
      <c r="D1038" s="4">
        <v>-124.74</v>
      </c>
      <c r="E1038" s="4">
        <v>66</v>
      </c>
      <c r="F1038" s="4">
        <v>-122.16</v>
      </c>
      <c r="I1038" s="4" t="s">
        <v>1262</v>
      </c>
      <c r="J1038" s="4" t="s">
        <v>1197</v>
      </c>
      <c r="K1038" s="9">
        <v>31134</v>
      </c>
      <c r="L1038" t="str">
        <f t="shared" si="17"/>
        <v>POLYGON ((-122.16 64, -122.16 66, -124.74 66, -124.74 64, -122.16 64))</v>
      </c>
    </row>
    <row r="1039" spans="1:12" x14ac:dyDescent="0.3">
      <c r="A1039" s="25">
        <v>5553739</v>
      </c>
      <c r="B1039" s="20" t="s">
        <v>226</v>
      </c>
      <c r="C1039" s="4">
        <v>60.28</v>
      </c>
      <c r="D1039" s="4">
        <v>-122.28</v>
      </c>
      <c r="E1039" s="4">
        <v>61.76</v>
      </c>
      <c r="F1039" s="4">
        <v>-119.1</v>
      </c>
      <c r="I1039" s="4" t="s">
        <v>1262</v>
      </c>
      <c r="J1039" s="4" t="s">
        <v>1197</v>
      </c>
      <c r="K1039" s="9">
        <v>31140</v>
      </c>
      <c r="L1039" t="str">
        <f t="shared" si="17"/>
        <v>POLYGON ((-119.1 60.28, -119.1 61.76, -122.28 61.76, -122.28 60.28, -119.1 60.28))</v>
      </c>
    </row>
    <row r="1040" spans="1:12" x14ac:dyDescent="0.3">
      <c r="A1040" s="25">
        <v>5553740</v>
      </c>
      <c r="B1040" s="20" t="s">
        <v>225</v>
      </c>
      <c r="C1040" s="4">
        <v>66.349999999999994</v>
      </c>
      <c r="D1040" s="4">
        <v>-126.62</v>
      </c>
      <c r="E1040" s="4">
        <v>67.03</v>
      </c>
      <c r="F1040" s="4">
        <v>-125.27</v>
      </c>
      <c r="I1040" s="4" t="s">
        <v>1262</v>
      </c>
      <c r="J1040" s="4" t="s">
        <v>1197</v>
      </c>
      <c r="K1040" s="9">
        <v>31137</v>
      </c>
      <c r="L1040" t="str">
        <f t="shared" si="17"/>
        <v>POLYGON ((-125.27 66.35, -125.27 67.03, -126.62 67.03, -126.62 66.35, -125.27 66.35))</v>
      </c>
    </row>
    <row r="1041" spans="1:12" x14ac:dyDescent="0.3">
      <c r="A1041" s="25">
        <v>5553741</v>
      </c>
      <c r="B1041" s="20" t="s">
        <v>223</v>
      </c>
      <c r="C1041" s="4">
        <v>60.18</v>
      </c>
      <c r="D1041" s="4">
        <v>-122.89</v>
      </c>
      <c r="E1041" s="4">
        <v>61.01</v>
      </c>
      <c r="F1041" s="4">
        <v>-120</v>
      </c>
      <c r="I1041" s="4" t="s">
        <v>1262</v>
      </c>
      <c r="J1041" s="4" t="s">
        <v>1197</v>
      </c>
      <c r="K1041" s="9">
        <v>31130</v>
      </c>
      <c r="L1041" t="str">
        <f t="shared" si="17"/>
        <v>POLYGON ((-120 60.18, -120 61.01, -122.89 61.01, -122.89 60.18, -120 60.18))</v>
      </c>
    </row>
    <row r="1042" spans="1:12" x14ac:dyDescent="0.3">
      <c r="A1042" s="25">
        <v>5553742</v>
      </c>
      <c r="B1042" s="20" t="s">
        <v>217</v>
      </c>
      <c r="C1042" s="4">
        <v>60</v>
      </c>
      <c r="D1042" s="4">
        <v>-117.86</v>
      </c>
      <c r="E1042" s="4">
        <v>60.41</v>
      </c>
      <c r="F1042" s="4">
        <v>-116.25</v>
      </c>
      <c r="I1042" s="4" t="s">
        <v>1262</v>
      </c>
      <c r="J1042" s="4" t="s">
        <v>1197</v>
      </c>
      <c r="K1042" s="9">
        <v>31130</v>
      </c>
      <c r="L1042" t="str">
        <f t="shared" si="17"/>
        <v>POLYGON ((-116.25 60, -116.25 60.41, -117.86 60.41, -117.86 60, -116.25 60))</v>
      </c>
    </row>
    <row r="1043" spans="1:12" x14ac:dyDescent="0.3">
      <c r="A1043" s="25">
        <v>5553743</v>
      </c>
      <c r="B1043" s="20" t="s">
        <v>222</v>
      </c>
      <c r="C1043" s="4">
        <v>65.040000000000006</v>
      </c>
      <c r="D1043" s="4">
        <v>-125.67</v>
      </c>
      <c r="E1043" s="4">
        <v>65.319999999999993</v>
      </c>
      <c r="F1043" s="4">
        <v>-125.07</v>
      </c>
      <c r="I1043" s="4" t="s">
        <v>1262</v>
      </c>
      <c r="J1043" s="4" t="s">
        <v>1197</v>
      </c>
      <c r="K1043" s="9">
        <v>31141</v>
      </c>
      <c r="L1043" t="str">
        <f t="shared" si="17"/>
        <v>POLYGON ((-125.07 65.04, -125.07 65.32, -125.67 65.32, -125.67 65.04, -125.07 65.04))</v>
      </c>
    </row>
    <row r="1044" spans="1:12" x14ac:dyDescent="0.3">
      <c r="A1044" s="25">
        <v>5553744</v>
      </c>
      <c r="B1044" s="20" t="s">
        <v>224</v>
      </c>
      <c r="C1044" s="4" t="s">
        <v>7</v>
      </c>
      <c r="D1044" s="4" t="s">
        <v>7</v>
      </c>
      <c r="E1044" s="4" t="s">
        <v>7</v>
      </c>
      <c r="F1044" s="4" t="s">
        <v>7</v>
      </c>
      <c r="H1044" s="4" t="s">
        <v>24</v>
      </c>
      <c r="I1044" s="4" t="s">
        <v>1262</v>
      </c>
      <c r="J1044" s="4" t="s">
        <v>1197</v>
      </c>
      <c r="K1044" s="9">
        <v>31481</v>
      </c>
      <c r="L1044" t="str">
        <f t="shared" si="17"/>
        <v>POLYGON ((n/a n/a, n/a n/a, n/a n/a, n/a n/a, n/a n/a))</v>
      </c>
    </row>
    <row r="1045" spans="1:12" x14ac:dyDescent="0.3">
      <c r="A1045" s="25">
        <v>5553745</v>
      </c>
      <c r="B1045" s="20" t="s">
        <v>221</v>
      </c>
      <c r="C1045" s="4">
        <v>66.319999999999993</v>
      </c>
      <c r="D1045" s="4">
        <v>-126.5</v>
      </c>
      <c r="E1045" s="4">
        <v>67.11</v>
      </c>
      <c r="F1045" s="4">
        <v>-125.6</v>
      </c>
      <c r="I1045" s="4" t="s">
        <v>1262</v>
      </c>
      <c r="J1045" s="4" t="s">
        <v>1197</v>
      </c>
      <c r="K1045" s="9">
        <v>31445</v>
      </c>
      <c r="L1045" t="str">
        <f t="shared" si="17"/>
        <v>POLYGON ((-125.6 66.32, -125.6 67.11, -126.5 67.11, -126.5 66.32, -125.6 66.32))</v>
      </c>
    </row>
    <row r="1046" spans="1:12" x14ac:dyDescent="0.3">
      <c r="A1046" s="25">
        <v>5553746</v>
      </c>
      <c r="B1046" s="20" t="s">
        <v>220</v>
      </c>
      <c r="C1046" s="4">
        <v>67.23</v>
      </c>
      <c r="D1046" s="4">
        <v>-126.66</v>
      </c>
      <c r="E1046" s="4">
        <v>67.91</v>
      </c>
      <c r="F1046" s="4">
        <v>-125.5</v>
      </c>
      <c r="I1046" s="4" t="s">
        <v>1262</v>
      </c>
      <c r="J1046" s="4" t="s">
        <v>1197</v>
      </c>
      <c r="K1046" s="9">
        <v>31473</v>
      </c>
      <c r="L1046" t="str">
        <f t="shared" si="17"/>
        <v>POLYGON ((-125.5 67.23, -125.5 67.91, -126.66 67.91, -126.66 67.23, -125.5 67.23))</v>
      </c>
    </row>
    <row r="1047" spans="1:12" x14ac:dyDescent="0.3">
      <c r="A1047" s="25">
        <v>5553747</v>
      </c>
      <c r="B1047" s="20" t="s">
        <v>219</v>
      </c>
      <c r="C1047" s="4">
        <v>64.05</v>
      </c>
      <c r="D1047" s="4">
        <v>-123.31</v>
      </c>
      <c r="E1047" s="4">
        <v>64.94</v>
      </c>
      <c r="F1047" s="4">
        <v>-122.46</v>
      </c>
      <c r="I1047" s="4" t="s">
        <v>1262</v>
      </c>
      <c r="J1047" s="4" t="s">
        <v>1197</v>
      </c>
      <c r="K1047" s="9">
        <v>31495</v>
      </c>
      <c r="L1047" t="str">
        <f t="shared" si="17"/>
        <v>POLYGON ((-122.46 64.05, -122.46 64.94, -123.31 64.94, -123.31 64.05, -122.46 64.05))</v>
      </c>
    </row>
    <row r="1048" spans="1:12" x14ac:dyDescent="0.3">
      <c r="A1048" s="25">
        <v>5553748</v>
      </c>
      <c r="B1048" s="20" t="s">
        <v>218</v>
      </c>
      <c r="C1048" s="4">
        <v>65.459999999999994</v>
      </c>
      <c r="D1048" s="4">
        <v>-124.37</v>
      </c>
      <c r="E1048" s="4">
        <v>65.94</v>
      </c>
      <c r="F1048" s="4">
        <v>-123</v>
      </c>
      <c r="I1048" s="4" t="s">
        <v>1262</v>
      </c>
      <c r="J1048" s="4" t="s">
        <v>1197</v>
      </c>
      <c r="K1048" s="9">
        <v>31466</v>
      </c>
      <c r="L1048" t="str">
        <f t="shared" si="17"/>
        <v>POLYGON ((-123 65.46, -123 65.94, -124.37 65.94, -124.37 65.46, -123 65.46))</v>
      </c>
    </row>
    <row r="1049" spans="1:12" x14ac:dyDescent="0.3">
      <c r="A1049" s="25">
        <v>5553749</v>
      </c>
      <c r="B1049" s="20" t="s">
        <v>217</v>
      </c>
      <c r="C1049" s="4">
        <v>60</v>
      </c>
      <c r="D1049" s="4">
        <v>-117</v>
      </c>
      <c r="E1049" s="4">
        <v>60.166666666666664</v>
      </c>
      <c r="F1049" s="4">
        <v>-116.58333333333333</v>
      </c>
      <c r="I1049" s="4" t="s">
        <v>1262</v>
      </c>
      <c r="J1049" s="4" t="s">
        <v>1197</v>
      </c>
      <c r="K1049" s="9">
        <v>31469</v>
      </c>
      <c r="L1049" t="str">
        <f t="shared" si="17"/>
        <v>POLYGON ((-116.583333333333 60, -116.583333333333 60.1666666666667, -117 60.1666666666667, -117 60, -116.583333333333 60))</v>
      </c>
    </row>
    <row r="1050" spans="1:12" x14ac:dyDescent="0.3">
      <c r="A1050" s="25">
        <v>5553750</v>
      </c>
      <c r="B1050" s="20" t="s">
        <v>216</v>
      </c>
      <c r="C1050" s="4">
        <v>60.19</v>
      </c>
      <c r="D1050" s="4">
        <v>-122.65</v>
      </c>
      <c r="E1050" s="4">
        <v>60.6</v>
      </c>
      <c r="F1050" s="4">
        <v>-121.76</v>
      </c>
      <c r="I1050" s="4" t="s">
        <v>1262</v>
      </c>
      <c r="J1050" s="4" t="s">
        <v>1197</v>
      </c>
      <c r="K1050" s="9">
        <v>31467</v>
      </c>
      <c r="L1050" t="str">
        <f t="shared" si="17"/>
        <v>POLYGON ((-121.76 60.19, -121.76 60.6, -122.65 60.6, -122.65 60.19, -121.76 60.19))</v>
      </c>
    </row>
    <row r="1051" spans="1:12" x14ac:dyDescent="0.3">
      <c r="A1051" s="25">
        <v>5553751</v>
      </c>
      <c r="B1051" s="20" t="s">
        <v>215</v>
      </c>
      <c r="C1051" s="4">
        <v>65.36</v>
      </c>
      <c r="D1051" s="4">
        <v>-127.39</v>
      </c>
      <c r="E1051" s="4">
        <v>65.42</v>
      </c>
      <c r="F1051" s="4">
        <v>-127.21</v>
      </c>
      <c r="I1051" s="4" t="s">
        <v>1262</v>
      </c>
      <c r="J1051" s="4" t="s">
        <v>1197</v>
      </c>
      <c r="K1051" s="9">
        <v>32222</v>
      </c>
      <c r="L1051" t="str">
        <f t="shared" si="17"/>
        <v>POLYGON ((-127.21 65.36, -127.21 65.42, -127.39 65.42, -127.39 65.36, -127.21 65.36))</v>
      </c>
    </row>
    <row r="1052" spans="1:12" x14ac:dyDescent="0.3">
      <c r="A1052" s="25">
        <v>5553752</v>
      </c>
      <c r="B1052" s="20" t="s">
        <v>212</v>
      </c>
      <c r="C1052" s="4">
        <v>60</v>
      </c>
      <c r="D1052" s="4">
        <v>-118</v>
      </c>
      <c r="E1052" s="4">
        <v>60.33</v>
      </c>
      <c r="F1052" s="4">
        <v>-117</v>
      </c>
      <c r="H1052" s="4"/>
      <c r="I1052" s="4" t="s">
        <v>1262</v>
      </c>
      <c r="J1052" s="4" t="s">
        <v>1197</v>
      </c>
      <c r="K1052" s="9">
        <v>32598</v>
      </c>
      <c r="L1052" t="str">
        <f t="shared" si="17"/>
        <v>POLYGON ((-117 60, -117 60.33, -118 60.33, -118 60, -117 60))</v>
      </c>
    </row>
    <row r="1053" spans="1:12" x14ac:dyDescent="0.3">
      <c r="A1053" s="25">
        <v>5553753</v>
      </c>
      <c r="B1053" s="20" t="s">
        <v>211</v>
      </c>
      <c r="C1053" s="4">
        <v>59.766666666666666</v>
      </c>
      <c r="D1053" s="4">
        <v>-121.08333333333333</v>
      </c>
      <c r="E1053" s="4">
        <v>60.2</v>
      </c>
      <c r="F1053" s="4">
        <v>-120.67</v>
      </c>
      <c r="I1053" s="4" t="s">
        <v>1262</v>
      </c>
      <c r="J1053" s="4" t="s">
        <v>1197</v>
      </c>
      <c r="K1053" s="9">
        <v>32557</v>
      </c>
      <c r="L1053" t="str">
        <f t="shared" si="17"/>
        <v>POLYGON ((-120.67 59.7666666666667, -120.67 60.2, -121.083333333333 60.2, -121.083333333333 59.7666666666667, -120.67 59.7666666666667))</v>
      </c>
    </row>
    <row r="1054" spans="1:12" x14ac:dyDescent="0.3">
      <c r="A1054" s="25">
        <v>5553754</v>
      </c>
      <c r="B1054" s="20" t="s">
        <v>209</v>
      </c>
      <c r="C1054" s="4">
        <v>60.036666666666669</v>
      </c>
      <c r="D1054" s="4">
        <v>-117.51916666666666</v>
      </c>
      <c r="E1054" s="4">
        <v>60.073333333333331</v>
      </c>
      <c r="F1054" s="4">
        <v>-117.46666666666667</v>
      </c>
      <c r="I1054" s="4" t="s">
        <v>1378</v>
      </c>
      <c r="J1054" s="4" t="s">
        <v>1197</v>
      </c>
      <c r="K1054" s="9">
        <v>34056</v>
      </c>
      <c r="L1054" t="str">
        <f t="shared" si="17"/>
        <v>POLYGON ((-117.466666666667 60.0366666666667, -117.466666666667 60.0733333333333, -117.519166666667 60.0733333333333, -117.519166666667 60.0366666666667, -117.466666666667 60.0366666666667))</v>
      </c>
    </row>
    <row r="1055" spans="1:12" x14ac:dyDescent="0.3">
      <c r="A1055" s="25">
        <v>5553755</v>
      </c>
      <c r="B1055" s="20" t="s">
        <v>214</v>
      </c>
      <c r="C1055" s="4" t="s">
        <v>7</v>
      </c>
      <c r="D1055" s="4" t="s">
        <v>7</v>
      </c>
      <c r="E1055" s="4" t="s">
        <v>7</v>
      </c>
      <c r="F1055" s="4" t="s">
        <v>7</v>
      </c>
      <c r="H1055" s="4" t="s">
        <v>24</v>
      </c>
      <c r="I1055" s="4" t="s">
        <v>1378</v>
      </c>
      <c r="J1055" s="4" t="s">
        <v>1197</v>
      </c>
      <c r="K1055" s="9">
        <v>37256</v>
      </c>
      <c r="L1055" t="str">
        <f t="shared" si="17"/>
        <v>POLYGON ((n/a n/a, n/a n/a, n/a n/a, n/a n/a, n/a n/a))</v>
      </c>
    </row>
    <row r="1056" spans="1:12" x14ac:dyDescent="0.3">
      <c r="A1056" s="25">
        <v>5553756</v>
      </c>
      <c r="B1056" s="20" t="s">
        <v>208</v>
      </c>
      <c r="C1056" s="4" t="s">
        <v>7</v>
      </c>
      <c r="D1056" s="4" t="s">
        <v>7</v>
      </c>
      <c r="E1056" s="4" t="s">
        <v>7</v>
      </c>
      <c r="F1056" s="4" t="s">
        <v>7</v>
      </c>
      <c r="H1056" s="4" t="s">
        <v>24</v>
      </c>
      <c r="I1056" s="4" t="s">
        <v>1378</v>
      </c>
      <c r="J1056" s="4" t="s">
        <v>12</v>
      </c>
      <c r="K1056" s="9"/>
      <c r="L1056" t="str">
        <f t="shared" si="17"/>
        <v>POLYGON ((n/a n/a, n/a n/a, n/a n/a, n/a n/a, n/a n/a))</v>
      </c>
    </row>
    <row r="1057" spans="1:12" x14ac:dyDescent="0.3">
      <c r="A1057" s="25">
        <v>5553757</v>
      </c>
      <c r="B1057" s="20" t="s">
        <v>213</v>
      </c>
      <c r="C1057" s="4" t="s">
        <v>7</v>
      </c>
      <c r="D1057" s="4" t="s">
        <v>7</v>
      </c>
      <c r="E1057" s="4" t="s">
        <v>7</v>
      </c>
      <c r="F1057" s="4" t="s">
        <v>7</v>
      </c>
      <c r="H1057" s="4" t="s">
        <v>24</v>
      </c>
      <c r="I1057" s="4" t="s">
        <v>1378</v>
      </c>
      <c r="J1057" s="4" t="s">
        <v>12</v>
      </c>
      <c r="K1057" s="9"/>
      <c r="L1057" t="str">
        <f t="shared" si="17"/>
        <v>POLYGON ((n/a n/a, n/a n/a, n/a n/a, n/a n/a, n/a n/a))</v>
      </c>
    </row>
    <row r="1058" spans="1:12" x14ac:dyDescent="0.3">
      <c r="A1058" s="25">
        <v>5553758</v>
      </c>
      <c r="B1058" s="20" t="s">
        <v>208</v>
      </c>
      <c r="C1058" s="4">
        <v>60.00427777777778</v>
      </c>
      <c r="D1058" s="4">
        <v>-117.72419444444445</v>
      </c>
      <c r="E1058" s="4">
        <v>60.202611111111111</v>
      </c>
      <c r="F1058" s="4">
        <v>-117.42544444444445</v>
      </c>
      <c r="I1058" s="4" t="s">
        <v>1378</v>
      </c>
      <c r="J1058" s="4" t="s">
        <v>1197</v>
      </c>
      <c r="K1058" s="9">
        <v>37344</v>
      </c>
      <c r="L1058" t="str">
        <f t="shared" si="17"/>
        <v>POLYGON ((-117.425444444444 60.0042777777778, -117.425444444444 60.2026111111111, -117.724194444444 60.2026111111111, -117.724194444444 60.0042777777778, -117.425444444444 60.0042777777778))</v>
      </c>
    </row>
    <row r="1059" spans="1:12" x14ac:dyDescent="0.3">
      <c r="A1059" s="25">
        <v>5553759</v>
      </c>
      <c r="B1059" s="20" t="s">
        <v>207</v>
      </c>
      <c r="C1059" s="4">
        <v>60.51</v>
      </c>
      <c r="D1059" s="4">
        <v>-123.08</v>
      </c>
      <c r="E1059" s="4">
        <v>60.65</v>
      </c>
      <c r="F1059" s="4">
        <v>-122.84</v>
      </c>
      <c r="I1059" s="4" t="s">
        <v>1378</v>
      </c>
      <c r="J1059" s="4" t="s">
        <v>1197</v>
      </c>
      <c r="K1059" s="9">
        <v>37313</v>
      </c>
      <c r="L1059" t="str">
        <f t="shared" si="17"/>
        <v>POLYGON ((-122.84 60.51, -122.84 60.65, -123.08 60.65, -123.08 60.51, -122.84 60.51))</v>
      </c>
    </row>
    <row r="1060" spans="1:12" x14ac:dyDescent="0.3">
      <c r="A1060" s="25">
        <v>5553760</v>
      </c>
      <c r="B1060" s="20" t="s">
        <v>210</v>
      </c>
      <c r="C1060" s="4" t="s">
        <v>7</v>
      </c>
      <c r="D1060" s="4" t="s">
        <v>7</v>
      </c>
      <c r="E1060" s="4" t="s">
        <v>7</v>
      </c>
      <c r="F1060" s="4" t="s">
        <v>7</v>
      </c>
      <c r="H1060" s="4" t="s">
        <v>24</v>
      </c>
      <c r="I1060" s="4" t="s">
        <v>1378</v>
      </c>
      <c r="J1060" s="4" t="s">
        <v>1197</v>
      </c>
      <c r="K1060" s="9">
        <v>37327</v>
      </c>
      <c r="L1060" t="str">
        <f t="shared" si="17"/>
        <v>POLYGON ((n/a n/a, n/a n/a, n/a n/a, n/a n/a, n/a n/a))</v>
      </c>
    </row>
    <row r="1061" spans="1:12" x14ac:dyDescent="0.3">
      <c r="A1061" s="25">
        <v>5553761</v>
      </c>
      <c r="B1061" s="20" t="s">
        <v>206</v>
      </c>
      <c r="C1061" s="4">
        <v>60.00427777777778</v>
      </c>
      <c r="D1061" s="4">
        <v>-117.72419444444445</v>
      </c>
      <c r="E1061" s="4">
        <v>60.202611111111111</v>
      </c>
      <c r="F1061" s="4">
        <v>-117.42544444444445</v>
      </c>
      <c r="I1061" s="4" t="s">
        <v>1378</v>
      </c>
      <c r="J1061" s="4" t="s">
        <v>1197</v>
      </c>
      <c r="K1061" s="9">
        <v>37678</v>
      </c>
      <c r="L1061" t="str">
        <f t="shared" si="17"/>
        <v>POLYGON ((-117.425444444444 60.0042777777778, -117.425444444444 60.2026111111111, -117.724194444444 60.2026111111111, -117.724194444444 60.0042777777778, -117.425444444444 60.0042777777778))</v>
      </c>
    </row>
    <row r="1062" spans="1:12" x14ac:dyDescent="0.3">
      <c r="A1062" s="25">
        <v>5553762</v>
      </c>
      <c r="B1062" s="20" t="s">
        <v>204</v>
      </c>
      <c r="C1062" s="4">
        <v>60.00427777777778</v>
      </c>
      <c r="D1062" s="4">
        <v>-117.72419444444445</v>
      </c>
      <c r="E1062" s="4">
        <v>60.202611111111111</v>
      </c>
      <c r="F1062" s="4">
        <v>-117.42544444444445</v>
      </c>
      <c r="I1062" s="4" t="s">
        <v>1378</v>
      </c>
      <c r="J1062" s="4" t="s">
        <v>1197</v>
      </c>
      <c r="K1062" s="9">
        <v>38075</v>
      </c>
      <c r="L1062" t="str">
        <f t="shared" si="17"/>
        <v>POLYGON ((-117.425444444444 60.0042777777778, -117.425444444444 60.2026111111111, -117.724194444444 60.2026111111111, -117.724194444444 60.0042777777778, -117.425444444444 60.0042777777778))</v>
      </c>
    </row>
    <row r="1063" spans="1:12" x14ac:dyDescent="0.3">
      <c r="A1063" s="25">
        <v>5553763</v>
      </c>
      <c r="B1063" s="20" t="s">
        <v>203</v>
      </c>
      <c r="C1063" s="4">
        <v>64.67</v>
      </c>
      <c r="D1063" s="4">
        <v>-126.76</v>
      </c>
      <c r="E1063" s="4">
        <v>65.33</v>
      </c>
      <c r="F1063" s="4">
        <v>-125.67</v>
      </c>
      <c r="I1063" s="4" t="s">
        <v>1372</v>
      </c>
      <c r="J1063" s="4" t="s">
        <v>1197</v>
      </c>
      <c r="K1063" s="9">
        <v>35128</v>
      </c>
      <c r="L1063" t="str">
        <f t="shared" si="17"/>
        <v>POLYGON ((-125.67 64.67, -125.67 65.33, -126.76 65.33, -126.76 64.67, -125.67 64.67))</v>
      </c>
    </row>
    <row r="1064" spans="1:12" x14ac:dyDescent="0.3">
      <c r="A1064" s="25">
        <v>5553764</v>
      </c>
      <c r="B1064" s="20" t="s">
        <v>202</v>
      </c>
      <c r="C1064" s="4">
        <v>64.67</v>
      </c>
      <c r="D1064" s="4">
        <v>-126.76</v>
      </c>
      <c r="E1064" s="4">
        <v>65.33</v>
      </c>
      <c r="F1064" s="4">
        <v>-125.67</v>
      </c>
      <c r="I1064" s="4" t="s">
        <v>1372</v>
      </c>
      <c r="J1064" s="4" t="s">
        <v>1197</v>
      </c>
      <c r="K1064" s="9">
        <v>35442</v>
      </c>
      <c r="L1064" t="str">
        <f t="shared" si="17"/>
        <v>POLYGON ((-125.67 64.67, -125.67 65.33, -126.76 65.33, -126.76 64.67, -125.67 64.67))</v>
      </c>
    </row>
    <row r="1065" spans="1:12" x14ac:dyDescent="0.3">
      <c r="A1065" s="25">
        <v>5553765</v>
      </c>
      <c r="B1065" s="20" t="s">
        <v>205</v>
      </c>
      <c r="C1065" s="4" t="s">
        <v>7</v>
      </c>
      <c r="D1065" s="4" t="s">
        <v>7</v>
      </c>
      <c r="E1065" s="4" t="s">
        <v>7</v>
      </c>
      <c r="F1065" s="4" t="s">
        <v>7</v>
      </c>
      <c r="H1065" s="4" t="s">
        <v>24</v>
      </c>
      <c r="I1065" s="4" t="s">
        <v>1372</v>
      </c>
      <c r="J1065" s="4" t="s">
        <v>12</v>
      </c>
      <c r="K1065" s="9">
        <v>36161</v>
      </c>
      <c r="L1065" t="str">
        <f t="shared" si="17"/>
        <v>POLYGON ((n/a n/a, n/a n/a, n/a n/a, n/a n/a, n/a n/a))</v>
      </c>
    </row>
    <row r="1066" spans="1:12" x14ac:dyDescent="0.3">
      <c r="A1066" s="25">
        <v>5553766</v>
      </c>
      <c r="B1066" s="20" t="s">
        <v>201</v>
      </c>
      <c r="C1066" s="4">
        <v>60.46</v>
      </c>
      <c r="D1066" s="4">
        <v>-121.47</v>
      </c>
      <c r="E1066" s="4">
        <v>60.75</v>
      </c>
      <c r="F1066" s="4">
        <v>-120.78</v>
      </c>
      <c r="I1066" s="4" t="s">
        <v>1247</v>
      </c>
      <c r="J1066" s="4" t="s">
        <v>1197</v>
      </c>
      <c r="K1066" s="9">
        <v>31135</v>
      </c>
      <c r="L1066" t="str">
        <f t="shared" si="17"/>
        <v>POLYGON ((-120.78 60.46, -120.78 60.75, -121.47 60.75, -121.47 60.46, -120.78 60.46))</v>
      </c>
    </row>
    <row r="1067" spans="1:12" x14ac:dyDescent="0.3">
      <c r="A1067" s="25">
        <v>5553767</v>
      </c>
      <c r="B1067" s="20" t="s">
        <v>200</v>
      </c>
      <c r="C1067" s="4">
        <v>60.86</v>
      </c>
      <c r="D1067" s="4">
        <v>-117.41</v>
      </c>
      <c r="E1067" s="4">
        <v>61.35</v>
      </c>
      <c r="F1067" s="4">
        <v>-116.96</v>
      </c>
      <c r="I1067" s="4" t="s">
        <v>1239</v>
      </c>
      <c r="J1067" s="4" t="s">
        <v>1197</v>
      </c>
      <c r="K1067" s="9">
        <v>31860</v>
      </c>
      <c r="L1067" t="str">
        <f t="shared" si="17"/>
        <v>POLYGON ((-116.96 60.86, -116.96 61.35, -117.41 61.35, -117.41 60.86, -116.96 60.86))</v>
      </c>
    </row>
    <row r="1068" spans="1:12" x14ac:dyDescent="0.3">
      <c r="A1068" s="25">
        <v>5553768</v>
      </c>
      <c r="B1068" s="20" t="s">
        <v>199</v>
      </c>
      <c r="C1068" s="4">
        <v>60.75</v>
      </c>
      <c r="D1068" s="4">
        <v>-122.89</v>
      </c>
      <c r="E1068" s="4">
        <v>60.79</v>
      </c>
      <c r="F1068" s="4">
        <v>-122.66</v>
      </c>
      <c r="I1068" s="4" t="s">
        <v>1239</v>
      </c>
      <c r="J1068" s="4" t="s">
        <v>1197</v>
      </c>
      <c r="K1068" s="9">
        <v>31859</v>
      </c>
      <c r="L1068" t="str">
        <f t="shared" si="17"/>
        <v>POLYGON ((-122.66 60.75, -122.66 60.79, -122.89 60.79, -122.89 60.75, -122.66 60.75))</v>
      </c>
    </row>
    <row r="1069" spans="1:12" x14ac:dyDescent="0.3">
      <c r="A1069" s="25">
        <v>5553769</v>
      </c>
      <c r="B1069" s="20" t="s">
        <v>198</v>
      </c>
      <c r="C1069" s="4">
        <v>60.33</v>
      </c>
      <c r="D1069" s="4">
        <v>-123.18</v>
      </c>
      <c r="E1069" s="4">
        <v>60.9</v>
      </c>
      <c r="F1069" s="4">
        <v>-121.72</v>
      </c>
      <c r="I1069" s="4" t="s">
        <v>1239</v>
      </c>
      <c r="J1069" s="4" t="s">
        <v>1197</v>
      </c>
      <c r="K1069" s="9">
        <v>32228</v>
      </c>
      <c r="L1069" t="str">
        <f t="shared" si="17"/>
        <v>POLYGON ((-121.72 60.33, -121.72 60.9, -123.18 60.9, -123.18 60.33, -121.72 60.33))</v>
      </c>
    </row>
    <row r="1070" spans="1:12" x14ac:dyDescent="0.3">
      <c r="A1070" s="25">
        <v>5553770</v>
      </c>
      <c r="B1070" s="20" t="s">
        <v>196</v>
      </c>
      <c r="C1070" s="4">
        <v>60</v>
      </c>
      <c r="D1070" s="4">
        <v>-120.27</v>
      </c>
      <c r="E1070" s="4">
        <v>60.1</v>
      </c>
      <c r="F1070" s="4">
        <v>-119.75</v>
      </c>
      <c r="I1070" s="4" t="s">
        <v>1239</v>
      </c>
      <c r="J1070" s="4" t="s">
        <v>1197</v>
      </c>
      <c r="K1070" s="9">
        <v>32568</v>
      </c>
      <c r="L1070" t="str">
        <f t="shared" si="17"/>
        <v>POLYGON ((-119.75 60, -119.75 60.1, -120.27 60.1, -120.27 60, -119.75 60))</v>
      </c>
    </row>
    <row r="1071" spans="1:12" x14ac:dyDescent="0.3">
      <c r="A1071" s="25">
        <v>5553771</v>
      </c>
      <c r="B1071" s="20" t="s">
        <v>194</v>
      </c>
      <c r="C1071" s="4">
        <v>60</v>
      </c>
      <c r="D1071" s="4">
        <v>-122.49</v>
      </c>
      <c r="E1071" s="4">
        <v>60.08</v>
      </c>
      <c r="F1071" s="4">
        <v>-122.24</v>
      </c>
      <c r="I1071" s="4" t="s">
        <v>1239</v>
      </c>
      <c r="J1071" s="4" t="s">
        <v>1197</v>
      </c>
      <c r="K1071" s="9">
        <v>32583</v>
      </c>
      <c r="L1071" t="str">
        <f t="shared" si="17"/>
        <v>POLYGON ((-122.24 60, -122.24 60.08, -122.49 60.08, -122.49 60, -122.24 60))</v>
      </c>
    </row>
    <row r="1072" spans="1:12" x14ac:dyDescent="0.3">
      <c r="A1072" s="25">
        <v>5553772</v>
      </c>
      <c r="B1072" s="20" t="s">
        <v>193</v>
      </c>
      <c r="C1072" s="4">
        <v>60.02</v>
      </c>
      <c r="D1072" s="4">
        <v>-123.17</v>
      </c>
      <c r="E1072" s="4">
        <v>60.84</v>
      </c>
      <c r="F1072" s="4">
        <v>-122.62</v>
      </c>
      <c r="I1072" s="4" t="s">
        <v>1239</v>
      </c>
      <c r="J1072" s="4" t="s">
        <v>1197</v>
      </c>
      <c r="K1072" s="9">
        <v>34785</v>
      </c>
      <c r="L1072" t="str">
        <f t="shared" si="17"/>
        <v>POLYGON ((-122.62 60.02, -122.62 60.84, -123.17 60.84, -123.17 60.02, -122.62 60.02))</v>
      </c>
    </row>
    <row r="1073" spans="1:12" x14ac:dyDescent="0.3">
      <c r="A1073" s="25">
        <v>5553773</v>
      </c>
      <c r="B1073" s="20" t="s">
        <v>197</v>
      </c>
      <c r="C1073" s="4" t="s">
        <v>7</v>
      </c>
      <c r="D1073" s="4" t="s">
        <v>7</v>
      </c>
      <c r="E1073" s="4" t="s">
        <v>7</v>
      </c>
      <c r="F1073" s="4" t="s">
        <v>7</v>
      </c>
      <c r="H1073" s="4" t="s">
        <v>24</v>
      </c>
      <c r="I1073" s="4" t="s">
        <v>1239</v>
      </c>
      <c r="J1073" s="4" t="s">
        <v>12</v>
      </c>
      <c r="K1073" s="9">
        <v>35796</v>
      </c>
      <c r="L1073" t="str">
        <f t="shared" si="17"/>
        <v>POLYGON ((n/a n/a, n/a n/a, n/a n/a, n/a n/a, n/a n/a))</v>
      </c>
    </row>
    <row r="1074" spans="1:12" x14ac:dyDescent="0.3">
      <c r="A1074" s="25">
        <v>5553774</v>
      </c>
      <c r="B1074" s="20" t="s">
        <v>191</v>
      </c>
      <c r="C1074" s="4">
        <v>65.25</v>
      </c>
      <c r="D1074" s="4">
        <v>-131.01</v>
      </c>
      <c r="E1074" s="4">
        <v>66.430000000000007</v>
      </c>
      <c r="F1074" s="4">
        <v>-127</v>
      </c>
      <c r="I1074" s="4" t="s">
        <v>1354</v>
      </c>
      <c r="J1074" s="4" t="s">
        <v>1197</v>
      </c>
      <c r="K1074" s="9">
        <v>31137</v>
      </c>
      <c r="L1074" t="str">
        <f t="shared" si="17"/>
        <v>POLYGON ((-127 65.25, -127 66.43, -131.01 66.43, -131.01 65.25, -127 65.25))</v>
      </c>
    </row>
    <row r="1075" spans="1:12" x14ac:dyDescent="0.3">
      <c r="A1075" s="25">
        <v>5553775</v>
      </c>
      <c r="B1075" s="20" t="s">
        <v>195</v>
      </c>
      <c r="C1075" s="4">
        <f>65+20.5/60</f>
        <v>65.341666666666669</v>
      </c>
      <c r="D1075" s="4">
        <v>-126.97</v>
      </c>
      <c r="E1075" s="4">
        <f>65.45</f>
        <v>65.45</v>
      </c>
      <c r="F1075" s="4">
        <v>-126.87</v>
      </c>
      <c r="I1075" s="4" t="s">
        <v>1412</v>
      </c>
      <c r="J1075" s="4" t="s">
        <v>1197</v>
      </c>
      <c r="K1075" s="9">
        <v>35142</v>
      </c>
      <c r="L1075" t="str">
        <f t="shared" si="17"/>
        <v>POLYGON ((-126.87 65.3416666666667, -126.87 65.45, -126.97 65.45, -126.97 65.3416666666667, -126.87 65.3416666666667))</v>
      </c>
    </row>
    <row r="1076" spans="1:12" x14ac:dyDescent="0.3">
      <c r="A1076" s="25">
        <v>5553776</v>
      </c>
      <c r="B1076" s="20" t="s">
        <v>188</v>
      </c>
      <c r="C1076" s="4">
        <v>60.71</v>
      </c>
      <c r="D1076" s="4">
        <v>-122.83</v>
      </c>
      <c r="E1076" s="4">
        <v>60.81</v>
      </c>
      <c r="F1076" s="4">
        <v>-122.68</v>
      </c>
      <c r="I1076" s="4" t="s">
        <v>1413</v>
      </c>
      <c r="J1076" s="4" t="s">
        <v>1197</v>
      </c>
      <c r="K1076" s="9">
        <v>36195</v>
      </c>
      <c r="L1076" t="str">
        <f t="shared" si="17"/>
        <v>POLYGON ((-122.68 60.71, -122.68 60.81, -122.83 60.81, -122.83 60.71, -122.68 60.71))</v>
      </c>
    </row>
    <row r="1077" spans="1:12" x14ac:dyDescent="0.3">
      <c r="A1077" s="25">
        <v>5553777</v>
      </c>
      <c r="B1077" s="20" t="s">
        <v>185</v>
      </c>
      <c r="C1077" s="4">
        <v>65.180000000000007</v>
      </c>
      <c r="D1077" s="4">
        <v>-128.5</v>
      </c>
      <c r="E1077" s="4">
        <v>65.61</v>
      </c>
      <c r="F1077" s="4">
        <v>-126.98</v>
      </c>
      <c r="I1077" s="4" t="s">
        <v>1251</v>
      </c>
      <c r="J1077" s="4" t="s">
        <v>1197</v>
      </c>
      <c r="K1077" s="9">
        <v>30421</v>
      </c>
      <c r="L1077" t="str">
        <f t="shared" si="17"/>
        <v>POLYGON ((-126.98 65.18, -126.98 65.61, -128.5 65.61, -128.5 65.18, -126.98 65.18))</v>
      </c>
    </row>
    <row r="1078" spans="1:12" x14ac:dyDescent="0.3">
      <c r="A1078" s="25">
        <v>5553778</v>
      </c>
      <c r="B1078" s="20" t="s">
        <v>192</v>
      </c>
      <c r="C1078" s="4" t="s">
        <v>7</v>
      </c>
      <c r="D1078" s="4" t="s">
        <v>7</v>
      </c>
      <c r="E1078" s="4" t="s">
        <v>7</v>
      </c>
      <c r="F1078" s="4" t="s">
        <v>7</v>
      </c>
      <c r="H1078" s="4" t="s">
        <v>24</v>
      </c>
      <c r="I1078" s="4" t="s">
        <v>1374</v>
      </c>
      <c r="J1078" s="4" t="s">
        <v>1197</v>
      </c>
      <c r="K1078" s="9">
        <v>37139</v>
      </c>
      <c r="L1078" t="str">
        <f t="shared" si="17"/>
        <v>POLYGON ((n/a n/a, n/a n/a, n/a n/a, n/a n/a, n/a n/a))</v>
      </c>
    </row>
    <row r="1079" spans="1:12" x14ac:dyDescent="0.3">
      <c r="A1079" s="25">
        <v>5553779</v>
      </c>
      <c r="B1079" s="20" t="s">
        <v>184</v>
      </c>
      <c r="C1079" s="4">
        <v>60</v>
      </c>
      <c r="D1079" s="4">
        <v>-121.24</v>
      </c>
      <c r="E1079" s="4">
        <f>60+1/60</f>
        <v>60.016666666666666</v>
      </c>
      <c r="F1079" s="4">
        <v>-121.12</v>
      </c>
      <c r="I1079" s="4" t="s">
        <v>1387</v>
      </c>
      <c r="J1079" s="4" t="s">
        <v>1197</v>
      </c>
      <c r="K1079" s="9">
        <v>32515</v>
      </c>
      <c r="L1079" t="str">
        <f t="shared" si="17"/>
        <v>POLYGON ((-121.12 60, -121.12 60.0166666666667, -121.24 60.0166666666667, -121.24 60, -121.12 60))</v>
      </c>
    </row>
    <row r="1080" spans="1:12" x14ac:dyDescent="0.3">
      <c r="A1080" s="25">
        <v>5553780</v>
      </c>
      <c r="B1080" s="20" t="s">
        <v>190</v>
      </c>
      <c r="C1080" s="4" t="s">
        <v>7</v>
      </c>
      <c r="D1080" s="4" t="s">
        <v>7</v>
      </c>
      <c r="E1080" s="4" t="s">
        <v>7</v>
      </c>
      <c r="F1080" s="4" t="s">
        <v>7</v>
      </c>
      <c r="H1080" s="4" t="s">
        <v>24</v>
      </c>
      <c r="I1080" s="4" t="s">
        <v>1387</v>
      </c>
      <c r="J1080" s="4" t="s">
        <v>12</v>
      </c>
      <c r="K1080" s="9"/>
      <c r="L1080" t="str">
        <f t="shared" si="17"/>
        <v>POLYGON ((n/a n/a, n/a n/a, n/a n/a, n/a n/a, n/a n/a))</v>
      </c>
    </row>
    <row r="1081" spans="1:12" x14ac:dyDescent="0.3">
      <c r="A1081" s="25">
        <v>5553781</v>
      </c>
      <c r="B1081" s="20" t="s">
        <v>189</v>
      </c>
      <c r="C1081" s="4" t="s">
        <v>7</v>
      </c>
      <c r="D1081" s="4" t="s">
        <v>7</v>
      </c>
      <c r="E1081" s="4" t="s">
        <v>7</v>
      </c>
      <c r="F1081" s="4" t="s">
        <v>7</v>
      </c>
      <c r="H1081" s="4" t="s">
        <v>24</v>
      </c>
      <c r="I1081" s="4" t="s">
        <v>1414</v>
      </c>
      <c r="J1081" s="4" t="s">
        <v>12</v>
      </c>
      <c r="K1081" s="9"/>
      <c r="L1081" t="str">
        <f t="shared" si="17"/>
        <v>POLYGON ((n/a n/a, n/a n/a, n/a n/a, n/a n/a, n/a n/a))</v>
      </c>
    </row>
    <row r="1082" spans="1:12" x14ac:dyDescent="0.3">
      <c r="A1082" s="25">
        <v>5553782</v>
      </c>
      <c r="B1082" s="20" t="s">
        <v>183</v>
      </c>
      <c r="C1082" s="4">
        <v>64.8</v>
      </c>
      <c r="D1082" s="4">
        <v>-127.05</v>
      </c>
      <c r="E1082" s="4">
        <v>65.33</v>
      </c>
      <c r="F1082" s="4">
        <v>-125.77</v>
      </c>
      <c r="I1082" s="4" t="s">
        <v>1415</v>
      </c>
      <c r="J1082" s="4" t="s">
        <v>1197</v>
      </c>
      <c r="K1082" s="9">
        <v>35161</v>
      </c>
      <c r="L1082" t="str">
        <f t="shared" si="17"/>
        <v>POLYGON ((-125.77 64.8, -125.77 65.33, -127.05 65.33, -127.05 64.8, -125.77 64.8))</v>
      </c>
    </row>
    <row r="1083" spans="1:12" x14ac:dyDescent="0.3">
      <c r="A1083" s="25">
        <v>5553783</v>
      </c>
      <c r="B1083" s="20" t="s">
        <v>187</v>
      </c>
      <c r="C1083" s="4" t="s">
        <v>7</v>
      </c>
      <c r="D1083" s="4" t="s">
        <v>7</v>
      </c>
      <c r="E1083" s="4" t="s">
        <v>7</v>
      </c>
      <c r="F1083" s="4" t="s">
        <v>7</v>
      </c>
      <c r="H1083" s="4" t="s">
        <v>24</v>
      </c>
      <c r="I1083" s="4" t="s">
        <v>1415</v>
      </c>
      <c r="J1083" s="4" t="s">
        <v>1197</v>
      </c>
      <c r="K1083" s="9">
        <v>35466</v>
      </c>
      <c r="L1083" t="str">
        <f t="shared" si="17"/>
        <v>POLYGON ((n/a n/a, n/a n/a, n/a n/a, n/a n/a, n/a n/a))</v>
      </c>
    </row>
    <row r="1084" spans="1:12" x14ac:dyDescent="0.3">
      <c r="A1084" s="25">
        <v>5553784</v>
      </c>
      <c r="B1084" s="20" t="s">
        <v>186</v>
      </c>
      <c r="C1084" s="4" t="s">
        <v>7</v>
      </c>
      <c r="D1084" s="4" t="s">
        <v>7</v>
      </c>
      <c r="E1084" s="4" t="s">
        <v>7</v>
      </c>
      <c r="F1084" s="4" t="s">
        <v>7</v>
      </c>
      <c r="H1084" s="4" t="s">
        <v>24</v>
      </c>
      <c r="I1084" s="4" t="s">
        <v>1416</v>
      </c>
      <c r="J1084" s="4" t="s">
        <v>1197</v>
      </c>
      <c r="K1084" s="9">
        <v>37486</v>
      </c>
      <c r="L1084" t="str">
        <f t="shared" si="17"/>
        <v>POLYGON ((n/a n/a, n/a n/a, n/a n/a, n/a n/a, n/a n/a))</v>
      </c>
    </row>
    <row r="1085" spans="1:12" x14ac:dyDescent="0.3">
      <c r="A1085" s="25">
        <v>5553785</v>
      </c>
      <c r="B1085" s="20" t="s">
        <v>182</v>
      </c>
      <c r="C1085" s="4">
        <v>65.25833333333334</v>
      </c>
      <c r="D1085" s="4">
        <v>-129.06666666666666</v>
      </c>
      <c r="E1085" s="4">
        <v>65.275000000000006</v>
      </c>
      <c r="F1085" s="4">
        <v>-127.23333333333299</v>
      </c>
      <c r="H1085" s="4" t="s">
        <v>52</v>
      </c>
      <c r="I1085" s="4" t="s">
        <v>1262</v>
      </c>
      <c r="J1085" s="4" t="s">
        <v>1197</v>
      </c>
      <c r="K1085" s="9">
        <v>30190</v>
      </c>
      <c r="L1085" t="str">
        <f t="shared" si="17"/>
        <v>POLYGON ((-127.233333333333 65.2583333333333, -127.233333333333 65.275, -129.066666666667 65.275, -129.066666666667 65.2583333333333, -127.233333333333 65.2583333333333))</v>
      </c>
    </row>
    <row r="1086" spans="1:12" x14ac:dyDescent="0.3">
      <c r="A1086" s="25">
        <v>5553786</v>
      </c>
      <c r="B1086" s="20" t="s">
        <v>180</v>
      </c>
      <c r="C1086" s="4">
        <v>60</v>
      </c>
      <c r="D1086" s="4">
        <v>-141</v>
      </c>
      <c r="E1086" s="4">
        <v>71</v>
      </c>
      <c r="F1086" s="4">
        <v>-112</v>
      </c>
      <c r="H1086" s="4" t="s">
        <v>181</v>
      </c>
      <c r="I1086" s="4" t="s">
        <v>1308</v>
      </c>
      <c r="J1086" s="4" t="s">
        <v>1197</v>
      </c>
      <c r="K1086" s="9">
        <v>30473</v>
      </c>
      <c r="L1086" t="str">
        <f t="shared" si="17"/>
        <v>POLYGON ((-112 60, -112 71, -141 71, -141 60, -112 60))</v>
      </c>
    </row>
    <row r="1087" spans="1:12" x14ac:dyDescent="0.3">
      <c r="A1087" s="25">
        <v>5553787</v>
      </c>
      <c r="B1087" s="20" t="s">
        <v>179</v>
      </c>
      <c r="C1087" s="4">
        <v>61</v>
      </c>
      <c r="D1087" s="4">
        <v>-128</v>
      </c>
      <c r="E1087" s="4">
        <v>64</v>
      </c>
      <c r="F1087" s="4">
        <v>-116</v>
      </c>
      <c r="H1087" s="7" t="s">
        <v>144</v>
      </c>
      <c r="I1087" s="4" t="s">
        <v>1252</v>
      </c>
      <c r="J1087" s="4" t="s">
        <v>1197</v>
      </c>
      <c r="K1087" s="9">
        <v>31986</v>
      </c>
      <c r="L1087" t="str">
        <f t="shared" si="17"/>
        <v>POLYGON ((-116 61, -116 64, -128 64, -128 61, -116 61))</v>
      </c>
    </row>
    <row r="1088" spans="1:12" x14ac:dyDescent="0.3">
      <c r="A1088" s="25">
        <v>5553788</v>
      </c>
      <c r="B1088" s="20" t="s">
        <v>177</v>
      </c>
      <c r="C1088" s="4">
        <v>61</v>
      </c>
      <c r="D1088" s="4">
        <v>-122</v>
      </c>
      <c r="E1088" s="4">
        <v>62</v>
      </c>
      <c r="F1088" s="4">
        <v>-119</v>
      </c>
      <c r="H1088" s="4" t="s">
        <v>52</v>
      </c>
      <c r="I1088" s="4" t="s">
        <v>1252</v>
      </c>
      <c r="J1088" s="4" t="s">
        <v>1197</v>
      </c>
      <c r="K1088" s="9">
        <v>32031</v>
      </c>
      <c r="L1088" t="str">
        <f t="shared" si="17"/>
        <v>POLYGON ((-119 61, -119 62, -122 62, -122 61, -119 61))</v>
      </c>
    </row>
    <row r="1089" spans="1:12" x14ac:dyDescent="0.3">
      <c r="A1089" s="25">
        <v>5553789</v>
      </c>
      <c r="B1089" s="20" t="s">
        <v>173</v>
      </c>
      <c r="C1089" s="4">
        <v>61</v>
      </c>
      <c r="D1089" s="4">
        <v>-121.75</v>
      </c>
      <c r="E1089" s="4">
        <v>61.916666666666664</v>
      </c>
      <c r="F1089" s="4">
        <v>-119.125</v>
      </c>
      <c r="H1089" s="4" t="s">
        <v>52</v>
      </c>
      <c r="I1089" s="4" t="s">
        <v>1252</v>
      </c>
      <c r="J1089" s="4" t="s">
        <v>1197</v>
      </c>
      <c r="K1089" s="9">
        <v>32030</v>
      </c>
      <c r="L1089" t="str">
        <f t="shared" si="17"/>
        <v>POLYGON ((-119.125 61, -119.125 61.9166666666667, -121.75 61.9166666666667, -121.75 61, -119.125 61))</v>
      </c>
    </row>
    <row r="1090" spans="1:12" x14ac:dyDescent="0.3">
      <c r="A1090" s="25">
        <v>5553790</v>
      </c>
      <c r="B1090" s="20" t="s">
        <v>172</v>
      </c>
      <c r="C1090" s="4">
        <v>65</v>
      </c>
      <c r="D1090" s="4">
        <v>-130</v>
      </c>
      <c r="E1090" s="4">
        <v>66</v>
      </c>
      <c r="F1090" s="4">
        <v>-126.5</v>
      </c>
      <c r="I1090" s="4" t="s">
        <v>1364</v>
      </c>
      <c r="J1090" s="4" t="s">
        <v>1197</v>
      </c>
      <c r="K1090" s="9">
        <v>35669</v>
      </c>
      <c r="L1090" t="str">
        <f t="shared" ref="L1090:L1153" si="18">"POLYGON (("&amp;F1090&amp;" "&amp;C1090&amp;", "&amp;F1090&amp;" "&amp;E1090&amp;", "&amp;D1090&amp;" "&amp;E1090&amp;", "&amp;D1090&amp;" "&amp;C1090&amp;", "&amp;F1090&amp;" "&amp;C1090&amp;"))"</f>
        <v>POLYGON ((-126.5 65, -126.5 66, -130 66, -130 65, -126.5 65))</v>
      </c>
    </row>
    <row r="1091" spans="1:12" x14ac:dyDescent="0.3">
      <c r="A1091" s="25">
        <v>5553791</v>
      </c>
      <c r="B1091" s="20" t="s">
        <v>178</v>
      </c>
      <c r="C1091" s="4" t="s">
        <v>7</v>
      </c>
      <c r="D1091" s="4" t="s">
        <v>7</v>
      </c>
      <c r="E1091" s="4" t="s">
        <v>7</v>
      </c>
      <c r="F1091" s="4" t="s">
        <v>7</v>
      </c>
      <c r="H1091" s="4" t="s">
        <v>24</v>
      </c>
      <c r="I1091" s="4" t="s">
        <v>1394</v>
      </c>
      <c r="J1091" s="4" t="s">
        <v>12</v>
      </c>
      <c r="K1091" s="9"/>
      <c r="L1091" t="str">
        <f t="shared" si="18"/>
        <v>POLYGON ((n/a n/a, n/a n/a, n/a n/a, n/a n/a, n/a n/a))</v>
      </c>
    </row>
    <row r="1092" spans="1:12" x14ac:dyDescent="0.3">
      <c r="A1092" s="25">
        <v>5553792</v>
      </c>
      <c r="B1092" s="20" t="s">
        <v>167</v>
      </c>
      <c r="C1092" s="4">
        <v>66.45</v>
      </c>
      <c r="D1092" s="4">
        <v>-127.16</v>
      </c>
      <c r="E1092" s="4">
        <v>67.069999999999993</v>
      </c>
      <c r="F1092" s="4">
        <v>-126.27</v>
      </c>
      <c r="H1092" s="19" t="s">
        <v>168</v>
      </c>
      <c r="I1092" s="4" t="s">
        <v>1402</v>
      </c>
      <c r="J1092" s="4" t="s">
        <v>1197</v>
      </c>
      <c r="K1092" s="9">
        <v>36957</v>
      </c>
      <c r="L1092" t="str">
        <f t="shared" si="18"/>
        <v>POLYGON ((-126.27 66.45, -126.27 67.07, -127.16 67.07, -127.16 66.45, -126.27 66.45))</v>
      </c>
    </row>
    <row r="1093" spans="1:12" x14ac:dyDescent="0.3">
      <c r="A1093" s="25">
        <v>5553793</v>
      </c>
      <c r="B1093" s="20" t="s">
        <v>176</v>
      </c>
      <c r="C1093" s="4" t="s">
        <v>7</v>
      </c>
      <c r="D1093" s="4" t="s">
        <v>7</v>
      </c>
      <c r="E1093" s="4" t="s">
        <v>7</v>
      </c>
      <c r="F1093" s="4" t="s">
        <v>7</v>
      </c>
      <c r="H1093" s="4" t="s">
        <v>24</v>
      </c>
      <c r="I1093" s="4" t="s">
        <v>1403</v>
      </c>
      <c r="J1093" s="4" t="s">
        <v>1197</v>
      </c>
      <c r="K1093" s="9">
        <v>37367</v>
      </c>
      <c r="L1093" t="str">
        <f t="shared" si="18"/>
        <v>POLYGON ((n/a n/a, n/a n/a, n/a n/a, n/a n/a, n/a n/a))</v>
      </c>
    </row>
    <row r="1094" spans="1:12" x14ac:dyDescent="0.3">
      <c r="A1094" s="25">
        <v>5553794</v>
      </c>
      <c r="B1094" s="20" t="s">
        <v>175</v>
      </c>
      <c r="C1094" s="4" t="s">
        <v>7</v>
      </c>
      <c r="D1094" s="4" t="s">
        <v>7</v>
      </c>
      <c r="E1094" s="4" t="s">
        <v>7</v>
      </c>
      <c r="F1094" s="4" t="s">
        <v>7</v>
      </c>
      <c r="H1094" s="4" t="s">
        <v>24</v>
      </c>
      <c r="I1094" s="4" t="s">
        <v>1217</v>
      </c>
      <c r="J1094" s="4" t="s">
        <v>1197</v>
      </c>
      <c r="K1094" s="9">
        <v>33419</v>
      </c>
      <c r="L1094" t="str">
        <f t="shared" si="18"/>
        <v>POLYGON ((n/a n/a, n/a n/a, n/a n/a, n/a n/a, n/a n/a))</v>
      </c>
    </row>
    <row r="1095" spans="1:12" x14ac:dyDescent="0.3">
      <c r="A1095" s="25">
        <v>5553795</v>
      </c>
      <c r="B1095" s="20" t="s">
        <v>174</v>
      </c>
      <c r="C1095" s="4" t="s">
        <v>7</v>
      </c>
      <c r="D1095" s="4" t="s">
        <v>7</v>
      </c>
      <c r="E1095" s="4" t="s">
        <v>7</v>
      </c>
      <c r="F1095" s="4" t="s">
        <v>7</v>
      </c>
      <c r="H1095" s="4" t="s">
        <v>24</v>
      </c>
      <c r="I1095" s="4" t="s">
        <v>1418</v>
      </c>
      <c r="J1095" s="4" t="s">
        <v>12</v>
      </c>
      <c r="K1095" s="9"/>
      <c r="L1095" t="str">
        <f t="shared" si="18"/>
        <v>POLYGON ((n/a n/a, n/a n/a, n/a n/a, n/a n/a, n/a n/a))</v>
      </c>
    </row>
    <row r="1096" spans="1:12" x14ac:dyDescent="0.3">
      <c r="A1096" s="25">
        <v>5553796</v>
      </c>
      <c r="B1096" s="20" t="s">
        <v>157</v>
      </c>
      <c r="C1096" s="4">
        <v>66</v>
      </c>
      <c r="D1096" s="4">
        <v>-126</v>
      </c>
      <c r="E1096" s="4">
        <v>67</v>
      </c>
      <c r="F1096" s="4">
        <v>-124</v>
      </c>
      <c r="G1096" s="8">
        <f>YEAR(K1096)+15</f>
        <v>2022</v>
      </c>
      <c r="H1096" s="7" t="s">
        <v>144</v>
      </c>
      <c r="I1096" s="4" t="s">
        <v>1374</v>
      </c>
      <c r="J1096" s="4" t="s">
        <v>1197</v>
      </c>
      <c r="K1096" s="9">
        <v>39170</v>
      </c>
      <c r="L1096" t="str">
        <f t="shared" si="18"/>
        <v>POLYGON ((-124 66, -124 67, -126 67, -126 66, -124 66))</v>
      </c>
    </row>
    <row r="1097" spans="1:12" x14ac:dyDescent="0.3">
      <c r="A1097" s="25">
        <v>5553797</v>
      </c>
      <c r="B1097" s="20" t="s">
        <v>156</v>
      </c>
      <c r="C1097" s="4">
        <v>65</v>
      </c>
      <c r="D1097" s="4">
        <v>-124</v>
      </c>
      <c r="E1097" s="4">
        <v>66</v>
      </c>
      <c r="F1097" s="4">
        <v>-122</v>
      </c>
      <c r="G1097" s="8">
        <f>YEAR(K1097)+15</f>
        <v>2022</v>
      </c>
      <c r="H1097" s="7" t="s">
        <v>144</v>
      </c>
      <c r="I1097" s="4" t="s">
        <v>1374</v>
      </c>
      <c r="J1097" s="4" t="s">
        <v>1197</v>
      </c>
      <c r="K1097" s="9">
        <v>39170</v>
      </c>
      <c r="L1097" t="str">
        <f t="shared" si="18"/>
        <v>POLYGON ((-122 65, -122 66, -124 66, -124 65, -122 65))</v>
      </c>
    </row>
    <row r="1098" spans="1:12" x14ac:dyDescent="0.3">
      <c r="A1098" s="25">
        <v>5553798</v>
      </c>
      <c r="B1098" s="20" t="s">
        <v>170</v>
      </c>
      <c r="C1098" s="4">
        <v>65.983333333333334</v>
      </c>
      <c r="D1098" s="4">
        <v>-129.28333333333333</v>
      </c>
      <c r="E1098" s="4">
        <v>66</v>
      </c>
      <c r="F1098" s="4">
        <v>-129.26666666666668</v>
      </c>
      <c r="H1098" s="7" t="s">
        <v>171</v>
      </c>
      <c r="I1098" s="4" t="s">
        <v>1243</v>
      </c>
      <c r="J1098" s="4" t="s">
        <v>1197</v>
      </c>
      <c r="K1098" s="9">
        <v>32947</v>
      </c>
      <c r="L1098" t="str">
        <f t="shared" si="18"/>
        <v>POLYGON ((-129.266666666667 65.9833333333333, -129.266666666667 66, -129.283333333333 66, -129.283333333333 65.9833333333333, -129.266666666667 65.9833333333333))</v>
      </c>
    </row>
    <row r="1099" spans="1:12" x14ac:dyDescent="0.3">
      <c r="A1099" s="25">
        <v>5553799</v>
      </c>
      <c r="B1099" s="20" t="s">
        <v>169</v>
      </c>
      <c r="C1099" s="4" t="s">
        <v>7</v>
      </c>
      <c r="D1099" s="4" t="s">
        <v>7</v>
      </c>
      <c r="E1099" s="4" t="s">
        <v>7</v>
      </c>
      <c r="F1099" s="4" t="s">
        <v>7</v>
      </c>
      <c r="H1099" s="4" t="s">
        <v>24</v>
      </c>
      <c r="I1099" s="4" t="s">
        <v>1252</v>
      </c>
      <c r="J1099" s="4" t="s">
        <v>1197</v>
      </c>
      <c r="K1099" s="9">
        <v>33115</v>
      </c>
      <c r="L1099" t="str">
        <f t="shared" si="18"/>
        <v>POLYGON ((n/a n/a, n/a n/a, n/a n/a, n/a n/a, n/a n/a))</v>
      </c>
    </row>
    <row r="1100" spans="1:12" x14ac:dyDescent="0.3">
      <c r="A1100" s="25">
        <v>5553800</v>
      </c>
      <c r="B1100" s="20" t="s">
        <v>155</v>
      </c>
      <c r="C1100" s="4">
        <v>63.416666666666664</v>
      </c>
      <c r="D1100" s="4">
        <v>-127.26666666666667</v>
      </c>
      <c r="E1100" s="4">
        <v>64.933333333333337</v>
      </c>
      <c r="F1100" s="4">
        <v>-123.2</v>
      </c>
      <c r="H1100" s="7" t="s">
        <v>137</v>
      </c>
      <c r="I1100" s="4" t="s">
        <v>1364</v>
      </c>
      <c r="J1100" s="4" t="s">
        <v>1197</v>
      </c>
      <c r="K1100" s="9">
        <v>35639</v>
      </c>
      <c r="L1100" t="str">
        <f t="shared" si="18"/>
        <v>POLYGON ((-123.2 63.4166666666667, -123.2 64.9333333333333, -127.266666666667 64.9333333333333, -127.266666666667 63.4166666666667, -123.2 63.4166666666667))</v>
      </c>
    </row>
    <row r="1101" spans="1:12" x14ac:dyDescent="0.3">
      <c r="A1101" s="25">
        <v>5553801</v>
      </c>
      <c r="B1101" s="20" t="s">
        <v>166</v>
      </c>
      <c r="C1101" s="4">
        <v>63.416666666666664</v>
      </c>
      <c r="D1101" s="4">
        <v>-127.26666666666667</v>
      </c>
      <c r="E1101" s="4">
        <v>64.933333333333337</v>
      </c>
      <c r="F1101" s="4">
        <v>-123.2</v>
      </c>
      <c r="H1101" s="7" t="s">
        <v>137</v>
      </c>
      <c r="I1101" s="4" t="s">
        <v>1364</v>
      </c>
      <c r="J1101" s="4" t="s">
        <v>1197</v>
      </c>
      <c r="K1101" s="9">
        <v>36706</v>
      </c>
      <c r="L1101" t="str">
        <f t="shared" si="18"/>
        <v>POLYGON ((-123.2 63.4166666666667, -123.2 64.9333333333333, -127.266666666667 64.9333333333333, -127.266666666667 63.4166666666667, -123.2 63.4166666666667))</v>
      </c>
    </row>
    <row r="1102" spans="1:12" x14ac:dyDescent="0.3">
      <c r="A1102" s="25">
        <v>5553802</v>
      </c>
      <c r="B1102" s="20" t="s">
        <v>165</v>
      </c>
      <c r="C1102" s="4" t="s">
        <v>7</v>
      </c>
      <c r="D1102" s="4" t="s">
        <v>7</v>
      </c>
      <c r="E1102" s="4" t="s">
        <v>7</v>
      </c>
      <c r="F1102" s="4" t="s">
        <v>7</v>
      </c>
      <c r="H1102" s="4" t="s">
        <v>24</v>
      </c>
      <c r="I1102" s="4" t="s">
        <v>1365</v>
      </c>
      <c r="J1102" s="4" t="s">
        <v>1197</v>
      </c>
      <c r="K1102" s="9">
        <v>36759</v>
      </c>
      <c r="L1102" t="str">
        <f t="shared" si="18"/>
        <v>POLYGON ((n/a n/a, n/a n/a, n/a n/a, n/a n/a, n/a n/a))</v>
      </c>
    </row>
    <row r="1103" spans="1:12" x14ac:dyDescent="0.3">
      <c r="A1103" s="25">
        <v>5553803</v>
      </c>
      <c r="B1103" s="20" t="s">
        <v>164</v>
      </c>
      <c r="C1103" s="4">
        <v>65.266666666666666</v>
      </c>
      <c r="D1103" s="4">
        <v>-129.88333333333333</v>
      </c>
      <c r="E1103" s="4">
        <v>65.849999999999994</v>
      </c>
      <c r="F1103" s="4">
        <v>-128.26666666666668</v>
      </c>
      <c r="H1103" s="7" t="s">
        <v>137</v>
      </c>
      <c r="I1103" s="4" t="s">
        <v>1392</v>
      </c>
      <c r="J1103" s="4" t="s">
        <v>1197</v>
      </c>
      <c r="K1103" s="9">
        <v>36784</v>
      </c>
      <c r="L1103" t="str">
        <f t="shared" si="18"/>
        <v>POLYGON ((-128.266666666667 65.2666666666667, -128.266666666667 65.85, -129.883333333333 65.85, -129.883333333333 65.2666666666667, -128.266666666667 65.2666666666667))</v>
      </c>
    </row>
    <row r="1104" spans="1:12" x14ac:dyDescent="0.3">
      <c r="A1104" s="25">
        <v>5553804</v>
      </c>
      <c r="B1104" s="20" t="s">
        <v>163</v>
      </c>
      <c r="C1104" s="4" t="s">
        <v>7</v>
      </c>
      <c r="D1104" s="4" t="s">
        <v>7</v>
      </c>
      <c r="E1104" s="4" t="s">
        <v>7</v>
      </c>
      <c r="F1104" s="4" t="s">
        <v>7</v>
      </c>
      <c r="H1104" s="4" t="s">
        <v>24</v>
      </c>
      <c r="I1104" s="4" t="s">
        <v>1396</v>
      </c>
      <c r="J1104" s="4" t="s">
        <v>1197</v>
      </c>
      <c r="K1104" s="9">
        <v>35991</v>
      </c>
      <c r="L1104" t="str">
        <f t="shared" si="18"/>
        <v>POLYGON ((n/a n/a, n/a n/a, n/a n/a, n/a n/a, n/a n/a))</v>
      </c>
    </row>
    <row r="1105" spans="1:12" x14ac:dyDescent="0.3">
      <c r="A1105" s="25">
        <v>5553805</v>
      </c>
      <c r="B1105" s="20" t="s">
        <v>162</v>
      </c>
      <c r="C1105" s="4">
        <v>62.5</v>
      </c>
      <c r="D1105" s="4">
        <v>-130</v>
      </c>
      <c r="E1105" s="4">
        <v>67</v>
      </c>
      <c r="F1105" s="4">
        <v>-123</v>
      </c>
      <c r="H1105" s="7" t="s">
        <v>50</v>
      </c>
      <c r="I1105" s="4" t="s">
        <v>1243</v>
      </c>
      <c r="J1105" s="4" t="s">
        <v>1197</v>
      </c>
      <c r="K1105" s="9">
        <v>30914</v>
      </c>
      <c r="L1105" t="str">
        <f t="shared" si="18"/>
        <v>POLYGON ((-123 62.5, -123 67, -130 67, -130 62.5, -123 62.5))</v>
      </c>
    </row>
    <row r="1106" spans="1:12" x14ac:dyDescent="0.3">
      <c r="A1106" s="25">
        <v>5553806</v>
      </c>
      <c r="B1106" s="20" t="s">
        <v>161</v>
      </c>
      <c r="C1106" s="4">
        <v>65.05</v>
      </c>
      <c r="D1106" s="4">
        <v>-129.41666666666666</v>
      </c>
      <c r="E1106" s="4">
        <v>67.533333333333331</v>
      </c>
      <c r="F1106" s="4">
        <v>-127.45</v>
      </c>
      <c r="H1106" s="7" t="s">
        <v>137</v>
      </c>
      <c r="I1106" s="4" t="s">
        <v>1243</v>
      </c>
      <c r="J1106" s="4" t="s">
        <v>1197</v>
      </c>
      <c r="K1106" s="9">
        <v>31974</v>
      </c>
      <c r="L1106" t="str">
        <f t="shared" si="18"/>
        <v>POLYGON ((-127.45 65.05, -127.45 67.5333333333333, -129.416666666667 67.5333333333333, -129.416666666667 65.05, -127.45 65.05))</v>
      </c>
    </row>
    <row r="1107" spans="1:12" x14ac:dyDescent="0.3">
      <c r="A1107" s="25">
        <v>5553807</v>
      </c>
      <c r="B1107" s="20" t="s">
        <v>160</v>
      </c>
      <c r="C1107" s="4">
        <v>64.25</v>
      </c>
      <c r="D1107" s="4">
        <v>-130.25</v>
      </c>
      <c r="E1107" s="4">
        <v>66.5</v>
      </c>
      <c r="F1107" s="4">
        <v>-124.3</v>
      </c>
      <c r="H1107" s="7" t="s">
        <v>50</v>
      </c>
      <c r="I1107" s="4" t="s">
        <v>1243</v>
      </c>
      <c r="J1107" s="4" t="s">
        <v>1197</v>
      </c>
      <c r="K1107" s="9">
        <v>32338</v>
      </c>
      <c r="L1107" t="str">
        <f t="shared" si="18"/>
        <v>POLYGON ((-124.3 64.25, -124.3 66.5, -130.25 66.5, -130.25 64.25, -124.3 64.25))</v>
      </c>
    </row>
    <row r="1108" spans="1:12" x14ac:dyDescent="0.3">
      <c r="A1108" s="25">
        <v>5553808</v>
      </c>
      <c r="B1108" s="20" t="s">
        <v>159</v>
      </c>
      <c r="C1108" s="4" t="s">
        <v>7</v>
      </c>
      <c r="D1108" s="4" t="s">
        <v>7</v>
      </c>
      <c r="E1108" s="4" t="s">
        <v>7</v>
      </c>
      <c r="F1108" s="4" t="s">
        <v>7</v>
      </c>
      <c r="H1108" s="4" t="s">
        <v>24</v>
      </c>
      <c r="I1108" s="4" t="s">
        <v>1243</v>
      </c>
      <c r="J1108" s="4" t="s">
        <v>1197</v>
      </c>
      <c r="K1108" s="9">
        <v>33088</v>
      </c>
      <c r="L1108" t="str">
        <f t="shared" si="18"/>
        <v>POLYGON ((n/a n/a, n/a n/a, n/a n/a, n/a n/a, n/a n/a))</v>
      </c>
    </row>
    <row r="1109" spans="1:12" x14ac:dyDescent="0.3">
      <c r="A1109" s="25">
        <v>5553809</v>
      </c>
      <c r="B1109" s="20" t="s">
        <v>158</v>
      </c>
      <c r="C1109" s="4" t="s">
        <v>7</v>
      </c>
      <c r="D1109" s="4" t="s">
        <v>7</v>
      </c>
      <c r="E1109" s="4" t="s">
        <v>7</v>
      </c>
      <c r="F1109" s="4" t="s">
        <v>7</v>
      </c>
      <c r="H1109" s="4" t="s">
        <v>24</v>
      </c>
      <c r="I1109" s="4" t="s">
        <v>1243</v>
      </c>
      <c r="J1109" s="4" t="s">
        <v>1197</v>
      </c>
      <c r="K1109" s="9">
        <v>33114</v>
      </c>
      <c r="L1109" t="str">
        <f t="shared" si="18"/>
        <v>POLYGON ((n/a n/a, n/a n/a, n/a n/a, n/a n/a, n/a n/a))</v>
      </c>
    </row>
    <row r="1110" spans="1:12" x14ac:dyDescent="0.3">
      <c r="A1110" s="25">
        <v>5553810</v>
      </c>
      <c r="B1110" s="20" t="s">
        <v>154</v>
      </c>
      <c r="C1110" s="4">
        <v>64.5</v>
      </c>
      <c r="D1110" s="4">
        <v>-130.25</v>
      </c>
      <c r="E1110" s="4">
        <v>67.5</v>
      </c>
      <c r="F1110" s="4">
        <v>-125</v>
      </c>
      <c r="H1110" s="7" t="s">
        <v>50</v>
      </c>
      <c r="I1110" s="4" t="s">
        <v>1360</v>
      </c>
      <c r="J1110" s="4" t="s">
        <v>1197</v>
      </c>
      <c r="K1110" s="9">
        <v>31661</v>
      </c>
      <c r="L1110" t="str">
        <f t="shared" si="18"/>
        <v>POLYGON ((-125 64.5, -125 67.5, -130.25 67.5, -130.25 64.5, -125 64.5))</v>
      </c>
    </row>
    <row r="1111" spans="1:12" x14ac:dyDescent="0.3">
      <c r="A1111" s="25">
        <v>5553811</v>
      </c>
      <c r="B1111" s="20" t="s">
        <v>153</v>
      </c>
      <c r="C1111" s="4">
        <v>61.5</v>
      </c>
      <c r="D1111" s="4">
        <v>-125.33</v>
      </c>
      <c r="E1111" s="4">
        <v>63.25</v>
      </c>
      <c r="F1111" s="4">
        <v>-123.33</v>
      </c>
      <c r="H1111" s="7" t="s">
        <v>137</v>
      </c>
      <c r="I1111" s="4" t="s">
        <v>1400</v>
      </c>
      <c r="J1111" s="4" t="s">
        <v>1197</v>
      </c>
      <c r="K1111" s="9">
        <v>36385</v>
      </c>
      <c r="L1111" t="str">
        <f t="shared" si="18"/>
        <v>POLYGON ((-123.33 61.5, -123.33 63.25, -125.33 63.25, -125.33 61.5, -123.33 61.5))</v>
      </c>
    </row>
    <row r="1112" spans="1:12" x14ac:dyDescent="0.3">
      <c r="A1112" s="25">
        <v>5553812</v>
      </c>
      <c r="B1112" s="20" t="s">
        <v>153</v>
      </c>
      <c r="C1112" s="4">
        <v>61</v>
      </c>
      <c r="D1112" s="4">
        <v>-126</v>
      </c>
      <c r="E1112" s="4">
        <v>63</v>
      </c>
      <c r="F1112" s="4">
        <v>-122</v>
      </c>
      <c r="H1112" s="7" t="s">
        <v>144</v>
      </c>
      <c r="I1112" s="4" t="s">
        <v>1400</v>
      </c>
      <c r="J1112" s="4" t="s">
        <v>1197</v>
      </c>
      <c r="K1112" s="9">
        <v>36730</v>
      </c>
      <c r="L1112" t="str">
        <f t="shared" si="18"/>
        <v>POLYGON ((-122 61, -122 63, -126 63, -126 61, -122 61))</v>
      </c>
    </row>
    <row r="1113" spans="1:12" x14ac:dyDescent="0.3">
      <c r="A1113" s="25">
        <v>5553813</v>
      </c>
      <c r="B1113" s="20" t="s">
        <v>149</v>
      </c>
      <c r="C1113" s="4">
        <v>60.33</v>
      </c>
      <c r="D1113" s="4">
        <v>-126.55</v>
      </c>
      <c r="E1113" s="4">
        <v>60.95</v>
      </c>
      <c r="F1113" s="4">
        <v>-124.33</v>
      </c>
      <c r="H1113" s="7" t="s">
        <v>137</v>
      </c>
      <c r="I1113" s="4" t="s">
        <v>1400</v>
      </c>
      <c r="J1113" s="4" t="s">
        <v>1197</v>
      </c>
      <c r="K1113" s="9">
        <v>37087</v>
      </c>
      <c r="L1113" t="str">
        <f t="shared" si="18"/>
        <v>POLYGON ((-124.33 60.33, -124.33 60.95, -126.55 60.95, -126.55 60.33, -124.33 60.33))</v>
      </c>
    </row>
    <row r="1114" spans="1:12" x14ac:dyDescent="0.3">
      <c r="A1114" s="25">
        <v>5553814</v>
      </c>
      <c r="B1114" s="20" t="s">
        <v>147</v>
      </c>
      <c r="C1114" s="4">
        <v>67.174999999999997</v>
      </c>
      <c r="D1114" s="4">
        <v>-136.72944444444445</v>
      </c>
      <c r="E1114" s="4">
        <v>68.447777777777787</v>
      </c>
      <c r="F1114" s="4">
        <v>-133.33000000000001</v>
      </c>
      <c r="I1114" s="4" t="s">
        <v>1420</v>
      </c>
      <c r="J1114" s="4" t="s">
        <v>1197</v>
      </c>
      <c r="K1114" s="9">
        <v>37420</v>
      </c>
      <c r="L1114" t="str">
        <f t="shared" si="18"/>
        <v>POLYGON ((-133.33 67.175, -133.33 68.4477777777778, -136.729444444444 68.4477777777778, -136.729444444444 67.175, -133.33 67.175))</v>
      </c>
    </row>
    <row r="1115" spans="1:12" x14ac:dyDescent="0.3">
      <c r="A1115" s="25">
        <v>5553815</v>
      </c>
      <c r="B1115" s="26" t="s">
        <v>152</v>
      </c>
      <c r="C1115" s="18" t="s">
        <v>7</v>
      </c>
      <c r="D1115" s="18" t="s">
        <v>7</v>
      </c>
      <c r="E1115" s="18" t="s">
        <v>7</v>
      </c>
      <c r="F1115" s="18" t="s">
        <v>7</v>
      </c>
      <c r="H1115" s="17" t="s">
        <v>152</v>
      </c>
      <c r="I1115" s="4" t="s">
        <v>1422</v>
      </c>
      <c r="J1115" s="4" t="s">
        <v>1197</v>
      </c>
      <c r="K1115" s="9">
        <v>38352</v>
      </c>
      <c r="L1115" t="str">
        <f t="shared" si="18"/>
        <v>POLYGON ((n/a n/a, n/a n/a, n/a n/a, n/a n/a, n/a n/a))</v>
      </c>
    </row>
    <row r="1116" spans="1:12" x14ac:dyDescent="0.3">
      <c r="A1116" s="25">
        <v>5553816</v>
      </c>
      <c r="B1116" s="20" t="s">
        <v>151</v>
      </c>
      <c r="C1116" s="4">
        <v>67</v>
      </c>
      <c r="D1116" s="4">
        <v>-132.03333333333333</v>
      </c>
      <c r="E1116" s="4">
        <v>67.483333333333334</v>
      </c>
      <c r="F1116" s="4">
        <v>-130.33000000000001</v>
      </c>
      <c r="I1116" s="4" t="s">
        <v>1403</v>
      </c>
      <c r="J1116" s="4" t="s">
        <v>1197</v>
      </c>
      <c r="K1116" s="9">
        <v>37120</v>
      </c>
      <c r="L1116" t="str">
        <f t="shared" si="18"/>
        <v>POLYGON ((-130.33 67, -130.33 67.4833333333333, -132.033333333333 67.4833333333333, -132.033333333333 67, -130.33 67))</v>
      </c>
    </row>
    <row r="1117" spans="1:12" x14ac:dyDescent="0.3">
      <c r="A1117" s="25">
        <v>5553817</v>
      </c>
      <c r="B1117" s="20" t="s">
        <v>150</v>
      </c>
      <c r="C1117" s="4">
        <v>61.16</v>
      </c>
      <c r="D1117" s="4">
        <v>-123.86666666666666</v>
      </c>
      <c r="E1117" s="4">
        <v>61.33</v>
      </c>
      <c r="F1117" s="4">
        <v>-123.13333333333334</v>
      </c>
      <c r="H1117" s="7" t="s">
        <v>50</v>
      </c>
      <c r="I1117" s="4" t="s">
        <v>1383</v>
      </c>
      <c r="J1117" s="4" t="s">
        <v>1197</v>
      </c>
      <c r="K1117" s="9">
        <v>37871</v>
      </c>
      <c r="L1117" t="str">
        <f t="shared" si="18"/>
        <v>POLYGON ((-123.133333333333 61.16, -123.133333333333 61.33, -123.866666666667 61.33, -123.866666666667 61.16, -123.133333333333 61.16))</v>
      </c>
    </row>
    <row r="1118" spans="1:12" x14ac:dyDescent="0.3">
      <c r="A1118" s="25">
        <v>5553818</v>
      </c>
      <c r="B1118" s="20" t="s">
        <v>146</v>
      </c>
      <c r="C1118" s="4">
        <v>63.4</v>
      </c>
      <c r="D1118" s="4">
        <v>-128.1</v>
      </c>
      <c r="E1118" s="4">
        <v>65.2</v>
      </c>
      <c r="F1118" s="4">
        <v>-122.9</v>
      </c>
      <c r="H1118" s="7" t="s">
        <v>137</v>
      </c>
      <c r="I1118" s="4" t="s">
        <v>1375</v>
      </c>
      <c r="J1118" s="4" t="s">
        <v>1197</v>
      </c>
      <c r="K1118" s="9">
        <v>38607</v>
      </c>
      <c r="L1118" t="str">
        <f t="shared" si="18"/>
        <v>POLYGON ((-122.9 63.4, -122.9 65.2, -128.1 65.2, -128.1 63.4, -122.9 63.4))</v>
      </c>
    </row>
    <row r="1119" spans="1:12" x14ac:dyDescent="0.3">
      <c r="A1119" s="25">
        <v>5553819</v>
      </c>
      <c r="B1119" s="20" t="s">
        <v>148</v>
      </c>
      <c r="C1119" s="4" t="s">
        <v>7</v>
      </c>
      <c r="D1119" s="4" t="s">
        <v>7</v>
      </c>
      <c r="E1119" s="4" t="s">
        <v>7</v>
      </c>
      <c r="F1119" s="4" t="s">
        <v>7</v>
      </c>
      <c r="G1119" s="8">
        <f>YEAR(K1119)+15</f>
        <v>2021</v>
      </c>
      <c r="H1119" s="4" t="s">
        <v>24</v>
      </c>
      <c r="I1119" s="4" t="s">
        <v>1375</v>
      </c>
      <c r="J1119" s="4" t="s">
        <v>1197</v>
      </c>
      <c r="K1119" s="9">
        <v>38885</v>
      </c>
      <c r="L1119" t="str">
        <f t="shared" si="18"/>
        <v>POLYGON ((n/a n/a, n/a n/a, n/a n/a, n/a n/a, n/a n/a))</v>
      </c>
    </row>
    <row r="1120" spans="1:12" x14ac:dyDescent="0.3">
      <c r="A1120" s="25">
        <v>5553820</v>
      </c>
      <c r="B1120" s="20" t="s">
        <v>143</v>
      </c>
      <c r="C1120" s="4">
        <v>63</v>
      </c>
      <c r="D1120" s="4">
        <v>-128</v>
      </c>
      <c r="E1120" s="4">
        <v>66</v>
      </c>
      <c r="F1120" s="4">
        <v>-120</v>
      </c>
      <c r="G1120" s="8">
        <f>YEAR(K1120)+15</f>
        <v>2021</v>
      </c>
      <c r="H1120" s="4" t="s">
        <v>144</v>
      </c>
      <c r="I1120" s="4" t="s">
        <v>1375</v>
      </c>
      <c r="J1120" s="4" t="s">
        <v>1197</v>
      </c>
      <c r="K1120" s="9">
        <v>38970</v>
      </c>
      <c r="L1120" t="str">
        <f t="shared" si="18"/>
        <v>POLYGON ((-120 63, -120 66, -128 66, -128 63, -120 63))</v>
      </c>
    </row>
    <row r="1121" spans="1:12" x14ac:dyDescent="0.3">
      <c r="A1121" s="25">
        <v>5553821</v>
      </c>
      <c r="B1121" s="20" t="s">
        <v>136</v>
      </c>
      <c r="C1121" s="4">
        <v>63.4</v>
      </c>
      <c r="D1121" s="4">
        <v>-128.1</v>
      </c>
      <c r="E1121" s="4">
        <v>65.2</v>
      </c>
      <c r="F1121" s="4">
        <v>-122.9</v>
      </c>
      <c r="G1121" s="8">
        <f>YEAR(K1121)+15</f>
        <v>2022</v>
      </c>
      <c r="H1121" s="7" t="s">
        <v>137</v>
      </c>
      <c r="I1121" s="4" t="s">
        <v>1375</v>
      </c>
      <c r="J1121" s="4" t="s">
        <v>1197</v>
      </c>
      <c r="K1121" s="9">
        <v>39325</v>
      </c>
      <c r="L1121" t="str">
        <f t="shared" si="18"/>
        <v>POLYGON ((-122.9 63.4, -122.9 65.2, -128.1 65.2, -128.1 63.4, -122.9 63.4))</v>
      </c>
    </row>
    <row r="1122" spans="1:12" x14ac:dyDescent="0.3">
      <c r="A1122" s="25">
        <v>5553822</v>
      </c>
      <c r="B1122" s="20" t="s">
        <v>145</v>
      </c>
      <c r="C1122" s="4" t="s">
        <v>7</v>
      </c>
      <c r="D1122" s="4" t="s">
        <v>7</v>
      </c>
      <c r="E1122" s="4" t="s">
        <v>7</v>
      </c>
      <c r="F1122" s="4" t="s">
        <v>7</v>
      </c>
      <c r="H1122" s="4" t="s">
        <v>24</v>
      </c>
      <c r="I1122" s="4" t="s">
        <v>1384</v>
      </c>
      <c r="J1122" s="4" t="s">
        <v>1197</v>
      </c>
      <c r="K1122" s="9">
        <v>37210</v>
      </c>
      <c r="L1122" t="str">
        <f t="shared" si="18"/>
        <v>POLYGON ((n/a n/a, n/a n/a, n/a n/a, n/a n/a, n/a n/a))</v>
      </c>
    </row>
    <row r="1123" spans="1:12" x14ac:dyDescent="0.3">
      <c r="A1123" s="25">
        <v>5553823</v>
      </c>
      <c r="B1123" s="20" t="s">
        <v>135</v>
      </c>
      <c r="C1123" s="4">
        <v>66.5</v>
      </c>
      <c r="D1123" s="4">
        <v>-125</v>
      </c>
      <c r="E1123" s="4">
        <v>68</v>
      </c>
      <c r="F1123" s="4">
        <v>-123.25</v>
      </c>
      <c r="H1123" s="7" t="s">
        <v>52</v>
      </c>
      <c r="I1123" s="4" t="s">
        <v>1389</v>
      </c>
      <c r="J1123" s="4" t="s">
        <v>1197</v>
      </c>
      <c r="K1123" s="9">
        <v>30183</v>
      </c>
      <c r="L1123" t="str">
        <f t="shared" si="18"/>
        <v>POLYGON ((-123.25 66.5, -123.25 68, -125 68, -125 66.5, -123.25 66.5))</v>
      </c>
    </row>
    <row r="1124" spans="1:12" x14ac:dyDescent="0.3">
      <c r="A1124" s="25">
        <v>5553824</v>
      </c>
      <c r="B1124" s="20" t="s">
        <v>141</v>
      </c>
      <c r="C1124" s="4" t="s">
        <v>7</v>
      </c>
      <c r="D1124" s="4" t="s">
        <v>7</v>
      </c>
      <c r="E1124" s="4" t="s">
        <v>7</v>
      </c>
      <c r="F1124" s="4" t="s">
        <v>7</v>
      </c>
      <c r="H1124" s="4" t="s">
        <v>142</v>
      </c>
      <c r="I1124" s="4" t="s">
        <v>1256</v>
      </c>
      <c r="J1124" s="4" t="s">
        <v>1197</v>
      </c>
      <c r="K1124" s="9">
        <v>34943</v>
      </c>
      <c r="L1124" t="str">
        <f t="shared" si="18"/>
        <v>POLYGON ((n/a n/a, n/a n/a, n/a n/a, n/a n/a, n/a n/a))</v>
      </c>
    </row>
    <row r="1125" spans="1:12" x14ac:dyDescent="0.3">
      <c r="A1125" s="25">
        <v>5553825</v>
      </c>
      <c r="B1125" s="20" t="s">
        <v>140</v>
      </c>
      <c r="C1125" s="4">
        <v>60</v>
      </c>
      <c r="D1125" s="4">
        <v>-124.875</v>
      </c>
      <c r="E1125" s="4">
        <v>60.75</v>
      </c>
      <c r="F1125" s="4">
        <v>-124.125</v>
      </c>
      <c r="H1125" s="7" t="s">
        <v>52</v>
      </c>
      <c r="I1125" s="4" t="s">
        <v>1256</v>
      </c>
      <c r="J1125" s="4" t="s">
        <v>1197</v>
      </c>
      <c r="K1125" s="9">
        <v>35292</v>
      </c>
      <c r="L1125" t="str">
        <f t="shared" si="18"/>
        <v>POLYGON ((-124.125 60, -124.125 60.75, -124.875 60.75, -124.875 60, -124.125 60))</v>
      </c>
    </row>
    <row r="1126" spans="1:12" x14ac:dyDescent="0.3">
      <c r="A1126" s="25">
        <v>5553826</v>
      </c>
      <c r="B1126" s="20" t="s">
        <v>139</v>
      </c>
      <c r="C1126" s="4">
        <v>63.833333333333336</v>
      </c>
      <c r="D1126" s="4">
        <v>-126.67</v>
      </c>
      <c r="E1126" s="4">
        <v>64.833333333333329</v>
      </c>
      <c r="F1126" s="4">
        <v>-124.5</v>
      </c>
      <c r="G1126" s="8">
        <f>YEAR(K1126)+15</f>
        <v>2021</v>
      </c>
      <c r="H1126" s="7" t="s">
        <v>52</v>
      </c>
      <c r="I1126" s="4" t="s">
        <v>1256</v>
      </c>
      <c r="J1126" s="4" t="s">
        <v>1197</v>
      </c>
      <c r="K1126" s="9">
        <v>38970</v>
      </c>
      <c r="L1126" t="str">
        <f t="shared" si="18"/>
        <v>POLYGON ((-124.5 63.8333333333333, -124.5 64.8333333333333, -126.67 64.8333333333333, -126.67 63.8333333333333, -124.5 63.8333333333333))</v>
      </c>
    </row>
    <row r="1127" spans="1:12" x14ac:dyDescent="0.3">
      <c r="A1127" s="25">
        <v>5553827</v>
      </c>
      <c r="B1127" s="20" t="s">
        <v>138</v>
      </c>
      <c r="C1127" s="4" t="s">
        <v>7</v>
      </c>
      <c r="D1127" s="4" t="s">
        <v>7</v>
      </c>
      <c r="E1127" s="4" t="s">
        <v>7</v>
      </c>
      <c r="F1127" s="4" t="s">
        <v>7</v>
      </c>
      <c r="I1127" s="4" t="s">
        <v>1256</v>
      </c>
      <c r="J1127" s="4" t="s">
        <v>12</v>
      </c>
      <c r="K1127" s="9">
        <v>39083</v>
      </c>
      <c r="L1127" t="str">
        <f t="shared" si="18"/>
        <v>POLYGON ((n/a n/a, n/a n/a, n/a n/a, n/a n/a, n/a n/a))</v>
      </c>
    </row>
    <row r="1128" spans="1:12" x14ac:dyDescent="0.3">
      <c r="A1128" s="25">
        <v>5553828</v>
      </c>
      <c r="B1128" s="20" t="s">
        <v>134</v>
      </c>
      <c r="C1128" s="4">
        <v>65</v>
      </c>
      <c r="D1128" s="4">
        <v>-128</v>
      </c>
      <c r="E1128" s="4">
        <v>66</v>
      </c>
      <c r="F1128" s="4">
        <v>-126</v>
      </c>
      <c r="H1128" s="7" t="s">
        <v>50</v>
      </c>
      <c r="I1128" s="4" t="s">
        <v>1217</v>
      </c>
      <c r="J1128" s="4" t="s">
        <v>1197</v>
      </c>
      <c r="K1128" s="9">
        <v>30124</v>
      </c>
      <c r="L1128" t="str">
        <f t="shared" si="18"/>
        <v>POLYGON ((-126 65, -126 66, -128 66, -128 65, -126 65))</v>
      </c>
    </row>
    <row r="1129" spans="1:12" x14ac:dyDescent="0.3">
      <c r="A1129" s="25">
        <v>5553829</v>
      </c>
      <c r="B1129" s="20" t="s">
        <v>128</v>
      </c>
      <c r="C1129" s="4">
        <v>60.33</v>
      </c>
      <c r="D1129" s="4">
        <v>-124.25</v>
      </c>
      <c r="E1129" s="4">
        <v>60.583333333333336</v>
      </c>
      <c r="F1129" s="4">
        <v>-124.08333333333333</v>
      </c>
      <c r="H1129" s="7" t="s">
        <v>52</v>
      </c>
      <c r="I1129" s="4" t="s">
        <v>1408</v>
      </c>
      <c r="J1129" s="4" t="s">
        <v>1197</v>
      </c>
      <c r="K1129" s="9">
        <v>35278</v>
      </c>
      <c r="L1129" t="str">
        <f t="shared" si="18"/>
        <v>POLYGON ((-124.083333333333 60.33, -124.083333333333 60.5833333333333, -124.25 60.5833333333333, -124.25 60.33, -124.083333333333 60.33))</v>
      </c>
    </row>
    <row r="1130" spans="1:12" x14ac:dyDescent="0.3">
      <c r="A1130" s="25">
        <v>5553830</v>
      </c>
      <c r="B1130" s="20" t="s">
        <v>127</v>
      </c>
      <c r="C1130" s="4">
        <v>64.11666666666666</v>
      </c>
      <c r="D1130" s="4">
        <v>-126.5</v>
      </c>
      <c r="E1130" s="4">
        <v>64.599999999999994</v>
      </c>
      <c r="F1130" s="4">
        <v>-125.5</v>
      </c>
      <c r="I1130" s="4" t="s">
        <v>1370</v>
      </c>
      <c r="J1130" s="4" t="s">
        <v>1197</v>
      </c>
      <c r="K1130" s="9">
        <v>38229</v>
      </c>
      <c r="L1130" t="str">
        <f t="shared" si="18"/>
        <v>POLYGON ((-125.5 64.1166666666667, -125.5 64.6, -126.5 64.6, -126.5 64.1166666666667, -125.5 64.1166666666667))</v>
      </c>
    </row>
    <row r="1131" spans="1:12" x14ac:dyDescent="0.3">
      <c r="A1131" s="25">
        <v>5553831</v>
      </c>
      <c r="B1131" s="20" t="s">
        <v>133</v>
      </c>
      <c r="C1131" s="4" t="s">
        <v>7</v>
      </c>
      <c r="D1131" s="4" t="s">
        <v>7</v>
      </c>
      <c r="E1131" s="4" t="s">
        <v>7</v>
      </c>
      <c r="F1131" s="4" t="s">
        <v>7</v>
      </c>
      <c r="G1131" s="4"/>
      <c r="I1131" s="4" t="s">
        <v>1370</v>
      </c>
      <c r="J1131" s="4" t="s">
        <v>12</v>
      </c>
      <c r="K1131" s="9">
        <v>38353</v>
      </c>
      <c r="L1131" t="str">
        <f t="shared" si="18"/>
        <v>POLYGON ((n/a n/a, n/a n/a, n/a n/a, n/a n/a, n/a n/a))</v>
      </c>
    </row>
    <row r="1132" spans="1:12" x14ac:dyDescent="0.3">
      <c r="A1132" s="25">
        <v>5553832</v>
      </c>
      <c r="B1132" s="20" t="s">
        <v>131</v>
      </c>
      <c r="C1132" s="4">
        <v>60.67</v>
      </c>
      <c r="D1132" s="4">
        <v>-123.5</v>
      </c>
      <c r="E1132" s="4">
        <v>60.833333333333336</v>
      </c>
      <c r="F1132" s="4">
        <v>-123.25</v>
      </c>
      <c r="H1132" s="7" t="s">
        <v>132</v>
      </c>
      <c r="I1132" s="4" t="s">
        <v>1386</v>
      </c>
      <c r="J1132" s="4" t="s">
        <v>1197</v>
      </c>
      <c r="K1132" s="9">
        <v>34926</v>
      </c>
      <c r="L1132" t="str">
        <f t="shared" si="18"/>
        <v>POLYGON ((-123.25 60.67, -123.25 60.8333333333333, -123.5 60.8333333333333, -123.5 60.67, -123.25 60.67))</v>
      </c>
    </row>
    <row r="1133" spans="1:12" x14ac:dyDescent="0.3">
      <c r="A1133" s="25">
        <v>5553833</v>
      </c>
      <c r="B1133" s="20" t="s">
        <v>130</v>
      </c>
      <c r="C1133" s="4" t="s">
        <v>7</v>
      </c>
      <c r="D1133" s="4" t="s">
        <v>7</v>
      </c>
      <c r="E1133" s="4" t="s">
        <v>7</v>
      </c>
      <c r="F1133" s="4" t="s">
        <v>7</v>
      </c>
      <c r="H1133" s="7" t="s">
        <v>24</v>
      </c>
      <c r="I1133" s="4" t="s">
        <v>1316</v>
      </c>
      <c r="J1133" s="4" t="s">
        <v>1197</v>
      </c>
      <c r="K1133" s="9">
        <v>34964</v>
      </c>
      <c r="L1133" t="str">
        <f t="shared" si="18"/>
        <v>POLYGON ((n/a n/a, n/a n/a, n/a n/a, n/a n/a, n/a n/a))</v>
      </c>
    </row>
    <row r="1134" spans="1:12" x14ac:dyDescent="0.3">
      <c r="A1134" s="25">
        <v>5553834</v>
      </c>
      <c r="B1134" s="20" t="s">
        <v>129</v>
      </c>
      <c r="C1134" s="4" t="s">
        <v>7</v>
      </c>
      <c r="D1134" s="4" t="s">
        <v>7</v>
      </c>
      <c r="E1134" s="4" t="s">
        <v>7</v>
      </c>
      <c r="F1134" s="4" t="s">
        <v>7</v>
      </c>
      <c r="H1134" s="7" t="s">
        <v>24</v>
      </c>
      <c r="I1134" s="4" t="s">
        <v>1316</v>
      </c>
      <c r="J1134" s="4" t="s">
        <v>1197</v>
      </c>
      <c r="K1134" s="9">
        <v>35701</v>
      </c>
      <c r="L1134" t="str">
        <f t="shared" si="18"/>
        <v>POLYGON ((n/a n/a, n/a n/a, n/a n/a, n/a n/a, n/a n/a))</v>
      </c>
    </row>
    <row r="1135" spans="1:12" x14ac:dyDescent="0.3">
      <c r="A1135" s="25">
        <v>5553835</v>
      </c>
      <c r="B1135" s="20" t="s">
        <v>115</v>
      </c>
      <c r="C1135" s="4">
        <v>65</v>
      </c>
      <c r="D1135" s="4">
        <v>-132</v>
      </c>
      <c r="E1135" s="4">
        <v>70</v>
      </c>
      <c r="F1135" s="4">
        <v>-122</v>
      </c>
      <c r="H1135" s="7" t="s">
        <v>52</v>
      </c>
      <c r="I1135" s="4" t="s">
        <v>1262</v>
      </c>
      <c r="J1135" s="4" t="s">
        <v>1197</v>
      </c>
      <c r="K1135" s="9">
        <v>31685</v>
      </c>
      <c r="L1135" t="str">
        <f t="shared" si="18"/>
        <v>POLYGON ((-122 65, -122 70, -132 70, -132 65, -122 65))</v>
      </c>
    </row>
    <row r="1136" spans="1:12" x14ac:dyDescent="0.3">
      <c r="A1136" s="25">
        <v>5553836</v>
      </c>
      <c r="B1136" s="20" t="s">
        <v>114</v>
      </c>
      <c r="C1136" s="4">
        <v>58.85</v>
      </c>
      <c r="D1136" s="4">
        <v>-125.25</v>
      </c>
      <c r="E1136" s="4">
        <v>61</v>
      </c>
      <c r="F1136" s="4">
        <v>-122</v>
      </c>
      <c r="I1136" s="4" t="s">
        <v>1262</v>
      </c>
      <c r="J1136" s="4" t="s">
        <v>1197</v>
      </c>
      <c r="K1136" s="9">
        <v>30942</v>
      </c>
      <c r="L1136" t="str">
        <f t="shared" si="18"/>
        <v>POLYGON ((-122 58.85, -122 61, -125.25 61, -125.25 58.85, -122 58.85))</v>
      </c>
    </row>
    <row r="1137" spans="1:12" x14ac:dyDescent="0.3">
      <c r="A1137" s="25">
        <v>5553837</v>
      </c>
      <c r="B1137" s="20" t="s">
        <v>125</v>
      </c>
      <c r="C1137" s="4">
        <v>64.33</v>
      </c>
      <c r="D1137" s="4">
        <v>-127</v>
      </c>
      <c r="E1137" s="4">
        <v>64.950500000000005</v>
      </c>
      <c r="F1137" s="4">
        <v>-126.00166666666667</v>
      </c>
      <c r="H1137" s="7" t="s">
        <v>126</v>
      </c>
      <c r="I1137" s="4" t="s">
        <v>1372</v>
      </c>
      <c r="J1137" s="4" t="s">
        <v>1197</v>
      </c>
      <c r="K1137" s="9">
        <v>34922</v>
      </c>
      <c r="L1137" t="str">
        <f t="shared" si="18"/>
        <v>POLYGON ((-126.001666666667 64.33, -126.001666666667 64.9505, -127 64.9505, -127 64.33, -126.001666666667 64.33))</v>
      </c>
    </row>
    <row r="1138" spans="1:12" x14ac:dyDescent="0.3">
      <c r="A1138" s="25">
        <v>5553838</v>
      </c>
      <c r="B1138" s="20" t="s">
        <v>124</v>
      </c>
      <c r="C1138" s="4" t="s">
        <v>7</v>
      </c>
      <c r="D1138" s="4" t="s">
        <v>7</v>
      </c>
      <c r="E1138" s="4" t="s">
        <v>7</v>
      </c>
      <c r="F1138" s="4" t="s">
        <v>7</v>
      </c>
      <c r="H1138" s="7" t="s">
        <v>24</v>
      </c>
      <c r="I1138" s="4" t="s">
        <v>1239</v>
      </c>
      <c r="J1138" s="4" t="s">
        <v>1197</v>
      </c>
      <c r="K1138" s="9">
        <v>34940</v>
      </c>
      <c r="L1138" t="str">
        <f t="shared" si="18"/>
        <v>POLYGON ((n/a n/a, n/a n/a, n/a n/a, n/a n/a, n/a n/a))</v>
      </c>
    </row>
    <row r="1139" spans="1:12" x14ac:dyDescent="0.3">
      <c r="A1139" s="25">
        <v>5553839</v>
      </c>
      <c r="B1139" s="20" t="s">
        <v>123</v>
      </c>
      <c r="C1139" s="4" t="s">
        <v>7</v>
      </c>
      <c r="D1139" s="4" t="s">
        <v>7</v>
      </c>
      <c r="E1139" s="4" t="s">
        <v>7</v>
      </c>
      <c r="F1139" s="4" t="s">
        <v>7</v>
      </c>
      <c r="I1139" s="4" t="s">
        <v>1425</v>
      </c>
      <c r="J1139" s="4" t="s">
        <v>12</v>
      </c>
      <c r="K1139" s="9">
        <v>38718</v>
      </c>
      <c r="L1139" t="str">
        <f t="shared" si="18"/>
        <v>POLYGON ((n/a n/a, n/a n/a, n/a n/a, n/a n/a, n/a n/a))</v>
      </c>
    </row>
    <row r="1140" spans="1:12" x14ac:dyDescent="0.3">
      <c r="A1140" s="25">
        <v>5553840</v>
      </c>
      <c r="B1140" s="20" t="s">
        <v>122</v>
      </c>
      <c r="C1140" s="4" t="s">
        <v>7</v>
      </c>
      <c r="D1140" s="4" t="s">
        <v>7</v>
      </c>
      <c r="E1140" s="4" t="s">
        <v>7</v>
      </c>
      <c r="F1140" s="4" t="s">
        <v>7</v>
      </c>
      <c r="H1140" s="7" t="s">
        <v>24</v>
      </c>
      <c r="I1140" s="4" t="s">
        <v>1387</v>
      </c>
      <c r="J1140" s="4" t="s">
        <v>1197</v>
      </c>
      <c r="K1140" s="9">
        <v>34146</v>
      </c>
      <c r="L1140" t="str">
        <f t="shared" si="18"/>
        <v>POLYGON ((n/a n/a, n/a n/a, n/a n/a, n/a n/a, n/a n/a))</v>
      </c>
    </row>
    <row r="1141" spans="1:12" x14ac:dyDescent="0.3">
      <c r="A1141" s="25">
        <v>5553841</v>
      </c>
      <c r="B1141" s="20" t="s">
        <v>121</v>
      </c>
      <c r="C1141" s="4" t="s">
        <v>7</v>
      </c>
      <c r="D1141" s="4" t="s">
        <v>7</v>
      </c>
      <c r="E1141" s="4" t="s">
        <v>7</v>
      </c>
      <c r="F1141" s="4" t="s">
        <v>7</v>
      </c>
      <c r="H1141" s="7" t="s">
        <v>24</v>
      </c>
      <c r="I1141" s="4" t="s">
        <v>1393</v>
      </c>
      <c r="J1141" s="4" t="s">
        <v>1197</v>
      </c>
      <c r="K1141" s="9">
        <v>37878</v>
      </c>
      <c r="L1141" t="str">
        <f t="shared" si="18"/>
        <v>POLYGON ((n/a n/a, n/a n/a, n/a n/a, n/a n/a, n/a n/a))</v>
      </c>
    </row>
    <row r="1142" spans="1:12" x14ac:dyDescent="0.3">
      <c r="A1142" s="25">
        <v>5553842</v>
      </c>
      <c r="B1142" s="20" t="s">
        <v>120</v>
      </c>
      <c r="C1142" s="4" t="s">
        <v>7</v>
      </c>
      <c r="D1142" s="4" t="s">
        <v>7</v>
      </c>
      <c r="E1142" s="4" t="s">
        <v>7</v>
      </c>
      <c r="F1142" s="4" t="s">
        <v>7</v>
      </c>
      <c r="G1142" s="8">
        <f>YEAR(K1142)+15</f>
        <v>2021</v>
      </c>
      <c r="H1142" s="7" t="s">
        <v>24</v>
      </c>
      <c r="I1142" s="4" t="s">
        <v>1426</v>
      </c>
      <c r="J1142" s="4" t="s">
        <v>1197</v>
      </c>
      <c r="K1142" s="9">
        <v>38842</v>
      </c>
      <c r="L1142" t="str">
        <f t="shared" si="18"/>
        <v>POLYGON ((n/a n/a, n/a n/a, n/a n/a, n/a n/a, n/a n/a))</v>
      </c>
    </row>
    <row r="1143" spans="1:12" x14ac:dyDescent="0.3">
      <c r="A1143" s="25">
        <v>5554119</v>
      </c>
      <c r="B1143" s="20" t="s">
        <v>119</v>
      </c>
      <c r="C1143" s="4" t="s">
        <v>7</v>
      </c>
      <c r="D1143" s="4" t="s">
        <v>7</v>
      </c>
      <c r="E1143" s="4" t="s">
        <v>7</v>
      </c>
      <c r="F1143" s="4" t="s">
        <v>7</v>
      </c>
      <c r="I1143" s="4" t="s">
        <v>1381</v>
      </c>
      <c r="J1143" s="4" t="s">
        <v>12</v>
      </c>
      <c r="K1143" s="9">
        <v>39448</v>
      </c>
      <c r="L1143" t="str">
        <f t="shared" si="18"/>
        <v>POLYGON ((n/a n/a, n/a n/a, n/a n/a, n/a n/a, n/a n/a))</v>
      </c>
    </row>
    <row r="1144" spans="1:12" x14ac:dyDescent="0.3">
      <c r="A1144" s="25">
        <v>5554120</v>
      </c>
      <c r="B1144" s="20" t="s">
        <v>118</v>
      </c>
      <c r="C1144" s="4" t="s">
        <v>7</v>
      </c>
      <c r="D1144" s="4" t="s">
        <v>7</v>
      </c>
      <c r="E1144" s="4" t="s">
        <v>7</v>
      </c>
      <c r="F1144" s="4" t="s">
        <v>7</v>
      </c>
      <c r="I1144" s="4" t="s">
        <v>1381</v>
      </c>
      <c r="J1144" s="4" t="s">
        <v>12</v>
      </c>
      <c r="K1144" s="9">
        <v>39448</v>
      </c>
      <c r="L1144" t="str">
        <f t="shared" si="18"/>
        <v>POLYGON ((n/a n/a, n/a n/a, n/a n/a, n/a n/a, n/a n/a))</v>
      </c>
    </row>
    <row r="1145" spans="1:12" x14ac:dyDescent="0.3">
      <c r="A1145" s="25">
        <v>5554121</v>
      </c>
      <c r="B1145" s="20" t="s">
        <v>117</v>
      </c>
      <c r="C1145" s="4" t="s">
        <v>7</v>
      </c>
      <c r="D1145" s="4" t="s">
        <v>7</v>
      </c>
      <c r="E1145" s="4" t="s">
        <v>7</v>
      </c>
      <c r="F1145" s="4" t="s">
        <v>7</v>
      </c>
      <c r="H1145" s="7" t="s">
        <v>24</v>
      </c>
      <c r="I1145" s="4" t="s">
        <v>1365</v>
      </c>
      <c r="J1145" s="4" t="s">
        <v>1197</v>
      </c>
      <c r="K1145" s="9">
        <v>36567</v>
      </c>
      <c r="L1145" t="str">
        <f t="shared" si="18"/>
        <v>POLYGON ((n/a n/a, n/a n/a, n/a n/a, n/a n/a, n/a n/a))</v>
      </c>
    </row>
    <row r="1146" spans="1:12" x14ac:dyDescent="0.3">
      <c r="A1146" s="25">
        <v>5554124</v>
      </c>
      <c r="B1146" s="20" t="s">
        <v>116</v>
      </c>
      <c r="C1146" s="4" t="s">
        <v>7</v>
      </c>
      <c r="D1146" s="4" t="s">
        <v>7</v>
      </c>
      <c r="E1146" s="4" t="s">
        <v>7</v>
      </c>
      <c r="F1146" s="4" t="s">
        <v>7</v>
      </c>
      <c r="I1146" s="4" t="s">
        <v>1256</v>
      </c>
      <c r="J1146" s="4" t="s">
        <v>12</v>
      </c>
      <c r="K1146" s="9">
        <v>38353</v>
      </c>
      <c r="L1146" t="str">
        <f t="shared" si="18"/>
        <v>POLYGON ((n/a n/a, n/a n/a, n/a n/a, n/a n/a, n/a n/a))</v>
      </c>
    </row>
    <row r="1147" spans="1:12" x14ac:dyDescent="0.3">
      <c r="A1147" s="25">
        <v>5554137</v>
      </c>
      <c r="B1147" s="20" t="s">
        <v>112</v>
      </c>
      <c r="C1147" s="4">
        <v>64.67</v>
      </c>
      <c r="D1147" s="4">
        <v>-126</v>
      </c>
      <c r="E1147" s="4">
        <v>65.25</v>
      </c>
      <c r="F1147" s="4">
        <v>-124</v>
      </c>
      <c r="G1147" s="16">
        <v>2027</v>
      </c>
      <c r="H1147" s="7" t="s">
        <v>113</v>
      </c>
      <c r="I1147" s="4" t="s">
        <v>1377</v>
      </c>
      <c r="J1147" s="4" t="s">
        <v>1197</v>
      </c>
      <c r="K1147" s="9">
        <v>41182</v>
      </c>
      <c r="L1147" t="str">
        <f t="shared" si="18"/>
        <v>POLYGON ((-124 64.67, -124 65.25, -126 65.25, -126 64.67, -124 64.67))</v>
      </c>
    </row>
    <row r="1148" spans="1:12" x14ac:dyDescent="0.3">
      <c r="A1148" s="25">
        <v>5554138</v>
      </c>
      <c r="B1148" s="20" t="s">
        <v>105</v>
      </c>
      <c r="C1148" s="4">
        <v>66.33</v>
      </c>
      <c r="D1148" s="4">
        <v>-127.33</v>
      </c>
      <c r="E1148" s="4">
        <v>67.083333333333329</v>
      </c>
      <c r="F1148" s="4">
        <v>-124.25</v>
      </c>
      <c r="G1148" s="7">
        <v>2023</v>
      </c>
      <c r="H1148" s="7" t="s">
        <v>104</v>
      </c>
      <c r="I1148" s="4" t="s">
        <v>1380</v>
      </c>
      <c r="J1148" s="4" t="s">
        <v>1197</v>
      </c>
      <c r="K1148" s="9">
        <v>39813</v>
      </c>
      <c r="L1148" t="str">
        <f t="shared" si="18"/>
        <v>POLYGON ((-124.25 66.33, -124.25 67.0833333333333, -127.33 67.0833333333333, -127.33 66.33, -124.25 66.33))</v>
      </c>
    </row>
    <row r="1149" spans="1:12" x14ac:dyDescent="0.3">
      <c r="A1149" s="25">
        <v>5554141</v>
      </c>
      <c r="B1149" s="20" t="s">
        <v>103</v>
      </c>
      <c r="C1149" s="4">
        <v>64.861944444444433</v>
      </c>
      <c r="D1149" s="4">
        <v>-125.73916666666666</v>
      </c>
      <c r="E1149" s="4">
        <v>65.188888888888897</v>
      </c>
      <c r="F1149" s="4">
        <v>-125.31638888888888</v>
      </c>
      <c r="G1149" s="8">
        <f>YEAR(K1149)+15</f>
        <v>2025</v>
      </c>
      <c r="H1149" s="7" t="s">
        <v>104</v>
      </c>
      <c r="I1149" s="4" t="s">
        <v>1381</v>
      </c>
      <c r="J1149" s="4" t="s">
        <v>1197</v>
      </c>
      <c r="K1149" s="9">
        <v>40243</v>
      </c>
      <c r="L1149" t="str">
        <f t="shared" si="18"/>
        <v>POLYGON ((-125.316388888889 64.8619444444444, -125.316388888889 65.1888888888889, -125.739166666667 65.1888888888889, -125.739166666667 64.8619444444444, -125.316388888889 64.8619444444444))</v>
      </c>
    </row>
    <row r="1150" spans="1:12" x14ac:dyDescent="0.3">
      <c r="A1150" s="25">
        <v>5554144</v>
      </c>
      <c r="B1150" s="20" t="s">
        <v>111</v>
      </c>
      <c r="C1150" s="4" t="s">
        <v>7</v>
      </c>
      <c r="D1150" s="4" t="s">
        <v>7</v>
      </c>
      <c r="E1150" s="4" t="s">
        <v>7</v>
      </c>
      <c r="F1150" s="4" t="s">
        <v>7</v>
      </c>
      <c r="H1150" s="4" t="s">
        <v>24</v>
      </c>
      <c r="I1150" s="4" t="s">
        <v>1210</v>
      </c>
      <c r="J1150" s="4" t="s">
        <v>1197</v>
      </c>
      <c r="K1150" s="9">
        <v>19256</v>
      </c>
      <c r="L1150" t="str">
        <f t="shared" si="18"/>
        <v>POLYGON ((n/a n/a, n/a n/a, n/a n/a, n/a n/a, n/a n/a))</v>
      </c>
    </row>
    <row r="1151" spans="1:12" x14ac:dyDescent="0.3">
      <c r="A1151" s="25">
        <v>5554145</v>
      </c>
      <c r="B1151" s="20" t="s">
        <v>110</v>
      </c>
      <c r="C1151" s="4">
        <v>61</v>
      </c>
      <c r="D1151" s="4">
        <v>-126</v>
      </c>
      <c r="E1151" s="4">
        <v>62.5</v>
      </c>
      <c r="F1151" s="4">
        <v>-123</v>
      </c>
      <c r="H1151" s="7" t="s">
        <v>52</v>
      </c>
      <c r="I1151" s="4" t="s">
        <v>1208</v>
      </c>
      <c r="J1151" s="4" t="s">
        <v>1197</v>
      </c>
      <c r="K1151" s="9">
        <v>19621</v>
      </c>
      <c r="L1151" t="str">
        <f t="shared" si="18"/>
        <v>POLYGON ((-123 61, -123 62.5, -126 62.5, -126 61, -123 61))</v>
      </c>
    </row>
    <row r="1152" spans="1:12" x14ac:dyDescent="0.3">
      <c r="A1152" s="25">
        <v>5554146</v>
      </c>
      <c r="B1152" s="20" t="s">
        <v>109</v>
      </c>
      <c r="C1152" s="4">
        <v>65</v>
      </c>
      <c r="D1152" s="4">
        <v>-139</v>
      </c>
      <c r="E1152" s="4">
        <v>67</v>
      </c>
      <c r="F1152" s="4">
        <v>-129</v>
      </c>
      <c r="H1152" s="7" t="s">
        <v>52</v>
      </c>
      <c r="I1152" s="4" t="s">
        <v>1208</v>
      </c>
      <c r="J1152" s="4" t="s">
        <v>1197</v>
      </c>
      <c r="K1152" s="9">
        <v>20362</v>
      </c>
      <c r="L1152" t="str">
        <f t="shared" si="18"/>
        <v>POLYGON ((-129 65, -129 67, -139 67, -139 65, -129 65))</v>
      </c>
    </row>
    <row r="1153" spans="1:12" x14ac:dyDescent="0.3">
      <c r="A1153" s="25">
        <v>5554153</v>
      </c>
      <c r="B1153" s="20" t="s">
        <v>108</v>
      </c>
      <c r="C1153" s="4">
        <v>60</v>
      </c>
      <c r="D1153" s="4">
        <v>-125</v>
      </c>
      <c r="E1153" s="4">
        <v>63</v>
      </c>
      <c r="F1153" s="4">
        <v>-112</v>
      </c>
      <c r="H1153" s="7" t="s">
        <v>52</v>
      </c>
      <c r="I1153" s="4" t="s">
        <v>1217</v>
      </c>
      <c r="J1153" s="4" t="s">
        <v>1197</v>
      </c>
      <c r="K1153" s="9">
        <v>19584</v>
      </c>
      <c r="L1153" t="str">
        <f t="shared" si="18"/>
        <v>POLYGON ((-112 60, -112 63, -125 63, -125 60, -112 60))</v>
      </c>
    </row>
    <row r="1154" spans="1:12" x14ac:dyDescent="0.3">
      <c r="A1154" s="25">
        <v>5554154</v>
      </c>
      <c r="B1154" s="20" t="s">
        <v>107</v>
      </c>
      <c r="C1154" s="4">
        <v>60.166666666666664</v>
      </c>
      <c r="D1154" s="4">
        <v>-124.75</v>
      </c>
      <c r="E1154" s="4">
        <v>60.833333333333336</v>
      </c>
      <c r="F1154" s="4">
        <v>-124.25</v>
      </c>
      <c r="H1154" s="7" t="s">
        <v>1447</v>
      </c>
      <c r="I1154" s="4" t="s">
        <v>1217</v>
      </c>
      <c r="J1154" s="4" t="s">
        <v>1197</v>
      </c>
      <c r="K1154" s="9">
        <v>19987</v>
      </c>
      <c r="L1154" t="str">
        <f t="shared" ref="L1154:L1217" si="19">"POLYGON (("&amp;F1154&amp;" "&amp;C1154&amp;", "&amp;F1154&amp;" "&amp;E1154&amp;", "&amp;D1154&amp;" "&amp;E1154&amp;", "&amp;D1154&amp;" "&amp;C1154&amp;", "&amp;F1154&amp;" "&amp;C1154&amp;"))"</f>
        <v>POLYGON ((-124.25 60.1666666666667, -124.25 60.8333333333333, -124.75 60.8333333333333, -124.75 60.1666666666667, -124.25 60.1666666666667))</v>
      </c>
    </row>
    <row r="1155" spans="1:12" x14ac:dyDescent="0.3">
      <c r="A1155" s="25">
        <v>5554157</v>
      </c>
      <c r="B1155" s="20" t="s">
        <v>106</v>
      </c>
      <c r="C1155" s="4">
        <v>59.966666666666669</v>
      </c>
      <c r="D1155" s="4">
        <v>-117.56666666666666</v>
      </c>
      <c r="E1155" s="4">
        <v>60.366666666666667</v>
      </c>
      <c r="F1155" s="4">
        <v>-117.18333333333334</v>
      </c>
      <c r="I1155" s="4" t="s">
        <v>1237</v>
      </c>
      <c r="J1155" s="4" t="s">
        <v>1197</v>
      </c>
      <c r="K1155" s="9">
        <v>21205</v>
      </c>
      <c r="L1155" t="str">
        <f t="shared" si="19"/>
        <v>POLYGON ((-117.183333333333 59.9666666666667, -117.183333333333 60.3666666666667, -117.566666666667 60.3666666666667, -117.566666666667 59.9666666666667, -117.183333333333 59.9666666666667))</v>
      </c>
    </row>
    <row r="1156" spans="1:12" x14ac:dyDescent="0.3">
      <c r="A1156" s="25">
        <v>5554161</v>
      </c>
      <c r="B1156" s="20" t="s">
        <v>102</v>
      </c>
      <c r="C1156" s="4" t="s">
        <v>7</v>
      </c>
      <c r="D1156" s="4" t="s">
        <v>7</v>
      </c>
      <c r="E1156" s="4" t="s">
        <v>7</v>
      </c>
      <c r="F1156" s="4" t="s">
        <v>7</v>
      </c>
      <c r="H1156" s="7" t="s">
        <v>86</v>
      </c>
      <c r="I1156" s="4" t="s">
        <v>1430</v>
      </c>
      <c r="J1156" s="4" t="s">
        <v>1197</v>
      </c>
      <c r="K1156" s="9">
        <v>27210</v>
      </c>
      <c r="L1156" t="str">
        <f t="shared" si="19"/>
        <v>POLYGON ((n/a n/a, n/a n/a, n/a n/a, n/a n/a, n/a n/a))</v>
      </c>
    </row>
    <row r="1157" spans="1:12" x14ac:dyDescent="0.3">
      <c r="A1157" s="25">
        <v>5554162</v>
      </c>
      <c r="B1157" s="20" t="s">
        <v>406</v>
      </c>
      <c r="C1157" s="4">
        <v>61.67</v>
      </c>
      <c r="D1157" s="4">
        <v>-120.75</v>
      </c>
      <c r="E1157" s="4">
        <v>62.33</v>
      </c>
      <c r="F1157" s="4">
        <v>-119.15</v>
      </c>
      <c r="H1157" s="7" t="s">
        <v>1447</v>
      </c>
      <c r="I1157" s="4" t="s">
        <v>1428</v>
      </c>
      <c r="J1157" s="4" t="s">
        <v>1197</v>
      </c>
      <c r="K1157" s="9">
        <v>25323</v>
      </c>
      <c r="L1157" t="str">
        <f t="shared" si="19"/>
        <v>POLYGON ((-119.15 61.67, -119.15 62.33, -120.75 62.33, -120.75 61.67, -119.15 61.67))</v>
      </c>
    </row>
    <row r="1158" spans="1:12" x14ac:dyDescent="0.3">
      <c r="A1158" s="25">
        <v>5554163</v>
      </c>
      <c r="B1158" s="20" t="s">
        <v>100</v>
      </c>
      <c r="C1158" s="4">
        <v>61.67</v>
      </c>
      <c r="D1158" s="4">
        <v>-120.5</v>
      </c>
      <c r="E1158" s="4">
        <v>62</v>
      </c>
      <c r="F1158" s="4">
        <v>-120</v>
      </c>
      <c r="H1158" s="7" t="s">
        <v>1447</v>
      </c>
      <c r="I1158" s="4" t="s">
        <v>1243</v>
      </c>
      <c r="J1158" s="4" t="s">
        <v>1197</v>
      </c>
      <c r="K1158" s="9">
        <v>24958</v>
      </c>
      <c r="L1158" t="str">
        <f t="shared" si="19"/>
        <v>POLYGON ((-120 61.67, -120 62, -120.5 62, -120.5 61.67, -120 61.67))</v>
      </c>
    </row>
    <row r="1159" spans="1:12" x14ac:dyDescent="0.3">
      <c r="A1159" s="25">
        <v>5554163</v>
      </c>
      <c r="B1159" s="20" t="s">
        <v>100</v>
      </c>
      <c r="C1159" s="4">
        <v>62.33</v>
      </c>
      <c r="D1159" s="4">
        <v>-121</v>
      </c>
      <c r="E1159" s="4">
        <v>65.83</v>
      </c>
      <c r="F1159" s="4">
        <v>-119.15</v>
      </c>
      <c r="I1159" s="4" t="s">
        <v>1243</v>
      </c>
      <c r="J1159" s="4" t="s">
        <v>1197</v>
      </c>
      <c r="K1159" s="9">
        <v>24958</v>
      </c>
      <c r="L1159" t="str">
        <f t="shared" si="19"/>
        <v>POLYGON ((-119.15 62.33, -119.15 65.83, -121 65.83, -121 62.33, -119.15 62.33))</v>
      </c>
    </row>
    <row r="1160" spans="1:12" x14ac:dyDescent="0.3">
      <c r="A1160" s="25">
        <v>5554164</v>
      </c>
      <c r="B1160" s="20" t="s">
        <v>101</v>
      </c>
      <c r="C1160" s="4">
        <v>61.67</v>
      </c>
      <c r="D1160" s="4">
        <v>-120.75</v>
      </c>
      <c r="E1160" s="4">
        <v>62.33</v>
      </c>
      <c r="F1160" s="4">
        <v>-119.15</v>
      </c>
      <c r="H1160" s="7" t="s">
        <v>1447</v>
      </c>
      <c r="I1160" s="4" t="s">
        <v>1243</v>
      </c>
      <c r="J1160" s="4" t="s">
        <v>1197</v>
      </c>
      <c r="K1160" s="9">
        <v>25658</v>
      </c>
      <c r="L1160" t="str">
        <f t="shared" si="19"/>
        <v>POLYGON ((-119.15 61.67, -119.15 62.33, -120.75 62.33, -120.75 61.67, -119.15 61.67))</v>
      </c>
    </row>
    <row r="1161" spans="1:12" x14ac:dyDescent="0.3">
      <c r="A1161" s="25">
        <v>5554165</v>
      </c>
      <c r="B1161" s="20" t="s">
        <v>95</v>
      </c>
      <c r="C1161" s="4">
        <v>61.5</v>
      </c>
      <c r="D1161" s="4">
        <v>-119.5</v>
      </c>
      <c r="E1161" s="4">
        <v>62.33</v>
      </c>
      <c r="F1161" s="4">
        <v>-118.5</v>
      </c>
      <c r="H1161" s="7" t="s">
        <v>1447</v>
      </c>
      <c r="I1161" s="4" t="s">
        <v>1243</v>
      </c>
      <c r="J1161" s="4" t="s">
        <v>1197</v>
      </c>
      <c r="K1161" s="9">
        <v>25658</v>
      </c>
      <c r="L1161" t="str">
        <f t="shared" si="19"/>
        <v>POLYGON ((-118.5 61.5, -118.5 62.33, -119.5 62.33, -119.5 61.5, -118.5 61.5))</v>
      </c>
    </row>
    <row r="1162" spans="1:12" x14ac:dyDescent="0.3">
      <c r="A1162" s="25">
        <v>5554166</v>
      </c>
      <c r="B1162" s="20" t="s">
        <v>99</v>
      </c>
      <c r="C1162" s="4">
        <v>61.67</v>
      </c>
      <c r="D1162" s="4">
        <v>-120.5</v>
      </c>
      <c r="E1162" s="4">
        <v>62</v>
      </c>
      <c r="F1162" s="4">
        <v>-120</v>
      </c>
      <c r="H1162" s="7" t="s">
        <v>1447</v>
      </c>
      <c r="I1162" s="4" t="s">
        <v>1243</v>
      </c>
      <c r="J1162" s="4" t="s">
        <v>1197</v>
      </c>
      <c r="K1162" s="9">
        <v>25658</v>
      </c>
      <c r="L1162" t="str">
        <f t="shared" si="19"/>
        <v>POLYGON ((-120 61.67, -120 62, -120.5 62, -120.5 61.67, -120 61.67))</v>
      </c>
    </row>
    <row r="1163" spans="1:12" x14ac:dyDescent="0.3">
      <c r="A1163" s="25">
        <v>5554171</v>
      </c>
      <c r="B1163" s="20" t="s">
        <v>98</v>
      </c>
      <c r="C1163" s="4">
        <v>68</v>
      </c>
      <c r="D1163" s="4">
        <v>-125</v>
      </c>
      <c r="E1163" s="4">
        <v>69</v>
      </c>
      <c r="F1163" s="4">
        <v>-124</v>
      </c>
      <c r="I1163" s="4" t="s">
        <v>1250</v>
      </c>
      <c r="J1163" s="4" t="s">
        <v>1197</v>
      </c>
      <c r="K1163" s="9">
        <v>26927</v>
      </c>
      <c r="L1163" t="str">
        <f t="shared" si="19"/>
        <v>POLYGON ((-124 68, -124 69, -125 69, -125 68, -124 68))</v>
      </c>
    </row>
    <row r="1164" spans="1:12" x14ac:dyDescent="0.3">
      <c r="A1164" s="25">
        <v>5554173</v>
      </c>
      <c r="B1164" s="20" t="s">
        <v>97</v>
      </c>
      <c r="C1164" s="4">
        <v>67.066666666666663</v>
      </c>
      <c r="D1164" s="4">
        <v>-130.9375</v>
      </c>
      <c r="E1164" s="4">
        <v>67.13333333333334</v>
      </c>
      <c r="F1164" s="4">
        <v>-130.1875</v>
      </c>
      <c r="I1164" s="4" t="s">
        <v>1431</v>
      </c>
      <c r="J1164" s="4" t="s">
        <v>1197</v>
      </c>
      <c r="K1164" s="9">
        <v>22002</v>
      </c>
      <c r="L1164" t="str">
        <f t="shared" si="19"/>
        <v>POLYGON ((-130.1875 67.0666666666667, -130.1875 67.1333333333333, -130.9375 67.1333333333333, -130.9375 67.0666666666667, -130.1875 67.0666666666667))</v>
      </c>
    </row>
    <row r="1165" spans="1:12" x14ac:dyDescent="0.3">
      <c r="A1165" s="25">
        <v>5554174</v>
      </c>
      <c r="B1165" s="20" t="s">
        <v>96</v>
      </c>
      <c r="C1165" s="4">
        <v>62.166666666666664</v>
      </c>
      <c r="D1165" s="4">
        <v>-127</v>
      </c>
      <c r="E1165" s="4">
        <v>63</v>
      </c>
      <c r="F1165" s="4">
        <v>-120.5</v>
      </c>
      <c r="H1165" s="7" t="s">
        <v>52</v>
      </c>
      <c r="I1165" s="4" t="s">
        <v>1256</v>
      </c>
      <c r="J1165" s="4" t="s">
        <v>1197</v>
      </c>
      <c r="K1165" s="9">
        <v>25290</v>
      </c>
      <c r="L1165" t="str">
        <f t="shared" si="19"/>
        <v>POLYGON ((-120.5 62.1666666666667, -120.5 63, -127 63, -127 62.1666666666667, -120.5 62.1666666666667))</v>
      </c>
    </row>
    <row r="1166" spans="1:12" x14ac:dyDescent="0.3">
      <c r="A1166" s="25">
        <v>5554177</v>
      </c>
      <c r="B1166" s="20" t="s">
        <v>94</v>
      </c>
      <c r="C1166" s="4">
        <v>58</v>
      </c>
      <c r="D1166" s="4">
        <v>-128</v>
      </c>
      <c r="E1166" s="4">
        <v>62</v>
      </c>
      <c r="F1166" s="4">
        <v>-124</v>
      </c>
      <c r="H1166" s="7" t="s">
        <v>50</v>
      </c>
      <c r="I1166" s="4" t="s">
        <v>1260</v>
      </c>
      <c r="J1166" s="4" t="s">
        <v>1197</v>
      </c>
      <c r="K1166" s="9">
        <v>25050</v>
      </c>
      <c r="L1166" t="str">
        <f t="shared" si="19"/>
        <v>POLYGON ((-124 58, -124 62, -128 62, -128 58, -124 58))</v>
      </c>
    </row>
    <row r="1167" spans="1:12" x14ac:dyDescent="0.3">
      <c r="A1167" s="25">
        <v>5554178</v>
      </c>
      <c r="B1167" s="20" t="s">
        <v>93</v>
      </c>
      <c r="C1167" s="4">
        <v>65.916666666666671</v>
      </c>
      <c r="D1167" s="4">
        <v>-132.5</v>
      </c>
      <c r="E1167" s="4">
        <v>66.916666666666671</v>
      </c>
      <c r="F1167" s="4">
        <v>-128.5</v>
      </c>
      <c r="I1167" s="4" t="s">
        <v>1432</v>
      </c>
      <c r="J1167" s="4" t="s">
        <v>1197</v>
      </c>
      <c r="K1167" s="9">
        <v>21819</v>
      </c>
      <c r="L1167" t="str">
        <f t="shared" si="19"/>
        <v>POLYGON ((-128.5 65.9166666666667, -128.5 66.9166666666667, -132.5 66.9166666666667, -132.5 65.9166666666667, -128.5 65.9166666666667))</v>
      </c>
    </row>
    <row r="1168" spans="1:12" x14ac:dyDescent="0.3">
      <c r="A1168" s="25">
        <v>5554179</v>
      </c>
      <c r="B1168" s="20" t="s">
        <v>92</v>
      </c>
      <c r="C1168" s="4">
        <v>65</v>
      </c>
      <c r="D1168" s="4">
        <v>-137</v>
      </c>
      <c r="E1168" s="4">
        <v>66</v>
      </c>
      <c r="F1168" s="4">
        <v>-126</v>
      </c>
      <c r="I1168" s="4" t="s">
        <v>1432</v>
      </c>
      <c r="J1168" s="4" t="s">
        <v>1197</v>
      </c>
      <c r="K1168" s="9">
        <v>21808</v>
      </c>
      <c r="L1168" t="str">
        <f t="shared" si="19"/>
        <v>POLYGON ((-126 65, -126 66, -137 66, -137 65, -126 65))</v>
      </c>
    </row>
    <row r="1169" spans="1:12" x14ac:dyDescent="0.3">
      <c r="A1169" s="25">
        <v>5554180</v>
      </c>
      <c r="B1169" s="20" t="s">
        <v>89</v>
      </c>
      <c r="C1169" s="4">
        <v>66</v>
      </c>
      <c r="D1169" s="4">
        <v>-132.25</v>
      </c>
      <c r="E1169" s="4">
        <v>66.833333333333329</v>
      </c>
      <c r="F1169" s="4">
        <v>-120</v>
      </c>
      <c r="H1169" s="7" t="s">
        <v>52</v>
      </c>
      <c r="I1169" s="4" t="s">
        <v>1432</v>
      </c>
      <c r="J1169" s="4" t="s">
        <v>1197</v>
      </c>
      <c r="K1169" s="9">
        <v>21702</v>
      </c>
      <c r="L1169" t="str">
        <f t="shared" si="19"/>
        <v>POLYGON ((-120 66, -120 66.8333333333333, -132.25 66.8333333333333, -132.25 66, -120 66))</v>
      </c>
    </row>
    <row r="1170" spans="1:12" x14ac:dyDescent="0.3">
      <c r="A1170" s="25">
        <v>5554182</v>
      </c>
      <c r="B1170" s="20" t="s">
        <v>91</v>
      </c>
      <c r="C1170" s="4" t="s">
        <v>7</v>
      </c>
      <c r="D1170" s="4" t="s">
        <v>7</v>
      </c>
      <c r="E1170" s="4" t="s">
        <v>7</v>
      </c>
      <c r="F1170" s="4" t="s">
        <v>7</v>
      </c>
      <c r="H1170" s="7" t="s">
        <v>86</v>
      </c>
      <c r="I1170" s="4" t="s">
        <v>1433</v>
      </c>
      <c r="J1170" s="4" t="s">
        <v>1197</v>
      </c>
      <c r="K1170" s="9">
        <v>19171</v>
      </c>
      <c r="L1170" t="str">
        <f t="shared" si="19"/>
        <v>POLYGON ((n/a n/a, n/a n/a, n/a n/a, n/a n/a, n/a n/a))</v>
      </c>
    </row>
    <row r="1171" spans="1:12" x14ac:dyDescent="0.3">
      <c r="A1171" s="25">
        <v>5554191</v>
      </c>
      <c r="B1171" s="20" t="s">
        <v>90</v>
      </c>
      <c r="C1171" s="4">
        <v>63.416666666666664</v>
      </c>
      <c r="D1171" s="4">
        <v>-121</v>
      </c>
      <c r="E1171" s="4">
        <v>63.916666666666664</v>
      </c>
      <c r="F1171" s="4">
        <v>-119.5</v>
      </c>
      <c r="I1171" s="4" t="s">
        <v>1320</v>
      </c>
      <c r="J1171" s="4" t="s">
        <v>1197</v>
      </c>
      <c r="K1171" s="9">
        <v>25172</v>
      </c>
      <c r="L1171" t="str">
        <f t="shared" si="19"/>
        <v>POLYGON ((-119.5 63.4166666666667, -119.5 63.9166666666667, -121 63.9166666666667, -121 63.4166666666667, -119.5 63.4166666666667))</v>
      </c>
    </row>
    <row r="1172" spans="1:12" x14ac:dyDescent="0.3">
      <c r="A1172" s="25">
        <v>5554200</v>
      </c>
      <c r="B1172" s="20" t="s">
        <v>85</v>
      </c>
      <c r="C1172" s="4" t="s">
        <v>7</v>
      </c>
      <c r="D1172" s="4" t="s">
        <v>7</v>
      </c>
      <c r="E1172" s="4" t="s">
        <v>7</v>
      </c>
      <c r="F1172" s="4" t="s">
        <v>7</v>
      </c>
      <c r="H1172" s="7" t="s">
        <v>86</v>
      </c>
      <c r="I1172" s="4" t="s">
        <v>1281</v>
      </c>
      <c r="J1172" s="4" t="s">
        <v>1197</v>
      </c>
      <c r="K1172" s="9">
        <v>22462</v>
      </c>
      <c r="L1172" t="str">
        <f t="shared" si="19"/>
        <v>POLYGON ((n/a n/a, n/a n/a, n/a n/a, n/a n/a, n/a n/a))</v>
      </c>
    </row>
    <row r="1173" spans="1:12" x14ac:dyDescent="0.3">
      <c r="A1173" s="25">
        <v>5554219</v>
      </c>
      <c r="B1173" s="20" t="s">
        <v>88</v>
      </c>
      <c r="C1173" s="4">
        <v>62.166666666666664</v>
      </c>
      <c r="D1173" s="4">
        <v>-126</v>
      </c>
      <c r="E1173" s="4">
        <v>65</v>
      </c>
      <c r="F1173" s="4">
        <v>-122.45</v>
      </c>
      <c r="I1173" s="4" t="s">
        <v>1217</v>
      </c>
      <c r="J1173" s="4" t="s">
        <v>1197</v>
      </c>
      <c r="K1173" s="9">
        <v>15979</v>
      </c>
      <c r="L1173" t="str">
        <f t="shared" si="19"/>
        <v>POLYGON ((-122.45 62.1666666666667, -122.45 65, -126 65, -126 62.1666666666667, -122.45 62.1666666666667))</v>
      </c>
    </row>
    <row r="1174" spans="1:12" x14ac:dyDescent="0.3">
      <c r="A1174" s="25">
        <v>5554220</v>
      </c>
      <c r="B1174" s="20" t="s">
        <v>87</v>
      </c>
      <c r="C1174" s="4">
        <v>63.46</v>
      </c>
      <c r="D1174" s="4">
        <v>-125.19</v>
      </c>
      <c r="E1174" s="4">
        <v>63.99</v>
      </c>
      <c r="F1174" s="4">
        <v>-124.36</v>
      </c>
      <c r="I1174" s="4" t="s">
        <v>1217</v>
      </c>
      <c r="J1174" s="4" t="s">
        <v>1197</v>
      </c>
      <c r="K1174" s="9">
        <v>15925</v>
      </c>
      <c r="L1174" t="str">
        <f t="shared" si="19"/>
        <v>POLYGON ((-124.36 63.46, -124.36 63.99, -125.19 63.99, -125.19 63.46, -124.36 63.46))</v>
      </c>
    </row>
    <row r="1175" spans="1:12" x14ac:dyDescent="0.3">
      <c r="A1175" s="25">
        <v>5554221</v>
      </c>
      <c r="B1175" s="20" t="s">
        <v>82</v>
      </c>
      <c r="C1175" s="4">
        <v>64.400000000000006</v>
      </c>
      <c r="D1175" s="4">
        <v>-128.87</v>
      </c>
      <c r="E1175" s="4">
        <v>65.67</v>
      </c>
      <c r="F1175" s="4">
        <v>-128.11000000000001</v>
      </c>
      <c r="I1175" s="4" t="s">
        <v>1217</v>
      </c>
      <c r="J1175" s="4" t="s">
        <v>1197</v>
      </c>
      <c r="K1175" s="9">
        <v>15894</v>
      </c>
      <c r="L1175" t="str">
        <f t="shared" si="19"/>
        <v>POLYGON ((-128.11 64.4, -128.11 65.67, -128.87 65.67, -128.87 64.4, -128.11 64.4))</v>
      </c>
    </row>
    <row r="1176" spans="1:12" x14ac:dyDescent="0.3">
      <c r="A1176" s="25">
        <v>5554222</v>
      </c>
      <c r="B1176" s="20" t="s">
        <v>84</v>
      </c>
      <c r="C1176" s="4">
        <v>65.416666666666671</v>
      </c>
      <c r="D1176" s="4">
        <v>-127.67</v>
      </c>
      <c r="E1176" s="4">
        <v>65.516666666666666</v>
      </c>
      <c r="F1176" s="4">
        <v>-127.15</v>
      </c>
      <c r="I1176" s="4" t="s">
        <v>1217</v>
      </c>
      <c r="J1176" s="4" t="s">
        <v>1197</v>
      </c>
      <c r="K1176" s="9">
        <v>16093</v>
      </c>
      <c r="L1176" t="str">
        <f t="shared" si="19"/>
        <v>POLYGON ((-127.15 65.4166666666667, -127.15 65.5166666666667, -127.67 65.5166666666667, -127.67 65.4166666666667, -127.15 65.4166666666667))</v>
      </c>
    </row>
    <row r="1177" spans="1:12" x14ac:dyDescent="0.3">
      <c r="A1177" s="25">
        <v>5554223</v>
      </c>
      <c r="B1177" s="20" t="s">
        <v>83</v>
      </c>
      <c r="C1177" s="4" t="s">
        <v>7</v>
      </c>
      <c r="D1177" s="4" t="s">
        <v>7</v>
      </c>
      <c r="E1177" s="4" t="s">
        <v>7</v>
      </c>
      <c r="F1177" s="4" t="s">
        <v>7</v>
      </c>
      <c r="H1177" s="4" t="s">
        <v>78</v>
      </c>
      <c r="I1177" s="4" t="s">
        <v>1217</v>
      </c>
      <c r="J1177" s="4" t="s">
        <v>1197</v>
      </c>
      <c r="K1177" s="9">
        <v>15871</v>
      </c>
      <c r="L1177" t="str">
        <f t="shared" si="19"/>
        <v>POLYGON ((n/a n/a, n/a n/a, n/a n/a, n/a n/a, n/a n/a))</v>
      </c>
    </row>
    <row r="1178" spans="1:12" x14ac:dyDescent="0.3">
      <c r="A1178" s="25">
        <v>5554224</v>
      </c>
      <c r="B1178" s="20" t="s">
        <v>81</v>
      </c>
      <c r="C1178" s="4">
        <v>66.5</v>
      </c>
      <c r="D1178" s="4">
        <v>-135.66999999999999</v>
      </c>
      <c r="E1178" s="4">
        <v>67.5</v>
      </c>
      <c r="F1178" s="4">
        <v>-134.5</v>
      </c>
      <c r="H1178" s="7" t="s">
        <v>52</v>
      </c>
      <c r="I1178" s="4" t="s">
        <v>1217</v>
      </c>
      <c r="J1178" s="4" t="s">
        <v>1197</v>
      </c>
      <c r="K1178" s="9">
        <v>16099</v>
      </c>
      <c r="L1178" t="str">
        <f t="shared" si="19"/>
        <v>POLYGON ((-134.5 66.5, -134.5 67.5, -135.67 67.5, -135.67 66.5, -134.5 66.5))</v>
      </c>
    </row>
    <row r="1179" spans="1:12" x14ac:dyDescent="0.3">
      <c r="A1179" s="25">
        <v>5554225</v>
      </c>
      <c r="B1179" s="20" t="s">
        <v>79</v>
      </c>
      <c r="C1179" s="4">
        <v>64.83</v>
      </c>
      <c r="D1179" s="4">
        <v>-126.375</v>
      </c>
      <c r="E1179" s="4">
        <v>65.17</v>
      </c>
      <c r="F1179" s="4">
        <v>-126.14</v>
      </c>
      <c r="H1179" s="7" t="s">
        <v>80</v>
      </c>
      <c r="I1179" s="4" t="s">
        <v>1217</v>
      </c>
      <c r="J1179" s="4" t="s">
        <v>1197</v>
      </c>
      <c r="K1179" s="9">
        <v>16102</v>
      </c>
      <c r="L1179" t="str">
        <f t="shared" si="19"/>
        <v>POLYGON ((-126.14 64.83, -126.14 65.17, -126.375 65.17, -126.375 64.83, -126.14 64.83))</v>
      </c>
    </row>
    <row r="1180" spans="1:12" x14ac:dyDescent="0.3">
      <c r="A1180" s="25">
        <v>5554225</v>
      </c>
      <c r="B1180" s="20" t="s">
        <v>73</v>
      </c>
      <c r="C1180" s="4">
        <v>65.75</v>
      </c>
      <c r="D1180" s="4">
        <v>-128.91666666666666</v>
      </c>
      <c r="E1180" s="4">
        <v>66.95</v>
      </c>
      <c r="F1180" s="4">
        <v>-128</v>
      </c>
      <c r="H1180" s="7" t="s">
        <v>52</v>
      </c>
      <c r="I1180" s="4" t="s">
        <v>1217</v>
      </c>
      <c r="J1180" s="4" t="s">
        <v>1197</v>
      </c>
      <c r="K1180" s="9">
        <v>16102</v>
      </c>
      <c r="L1180" t="str">
        <f t="shared" si="19"/>
        <v>POLYGON ((-128 65.75, -128 66.95, -128.916666666667 66.95, -128.916666666667 65.75, -128 65.75))</v>
      </c>
    </row>
    <row r="1181" spans="1:12" x14ac:dyDescent="0.3">
      <c r="A1181" s="25">
        <v>5554226</v>
      </c>
      <c r="B1181" s="20" t="s">
        <v>77</v>
      </c>
      <c r="C1181" s="4" t="s">
        <v>7</v>
      </c>
      <c r="D1181" s="4" t="s">
        <v>7</v>
      </c>
      <c r="E1181" s="4" t="s">
        <v>7</v>
      </c>
      <c r="F1181" s="4" t="s">
        <v>7</v>
      </c>
      <c r="H1181" s="4" t="s">
        <v>78</v>
      </c>
      <c r="I1181" s="4" t="s">
        <v>1217</v>
      </c>
      <c r="J1181" s="4" t="s">
        <v>1197</v>
      </c>
      <c r="K1181" s="9">
        <v>16117</v>
      </c>
      <c r="L1181" t="str">
        <f t="shared" si="19"/>
        <v>POLYGON ((n/a n/a, n/a n/a, n/a n/a, n/a n/a, n/a n/a))</v>
      </c>
    </row>
    <row r="1182" spans="1:12" x14ac:dyDescent="0.3">
      <c r="A1182" s="25">
        <v>5554228</v>
      </c>
      <c r="B1182" s="20" t="s">
        <v>76</v>
      </c>
      <c r="C1182" s="4">
        <v>64.416666666666671</v>
      </c>
      <c r="D1182" s="4">
        <v>-128.16666666666666</v>
      </c>
      <c r="E1182" s="4">
        <v>65.67</v>
      </c>
      <c r="F1182" s="4">
        <v>-126.83333333333333</v>
      </c>
      <c r="I1182" s="4" t="s">
        <v>1217</v>
      </c>
      <c r="J1182" s="4" t="s">
        <v>1197</v>
      </c>
      <c r="K1182" s="9">
        <v>16112</v>
      </c>
      <c r="L1182" t="str">
        <f t="shared" si="19"/>
        <v>POLYGON ((-126.833333333333 64.4166666666667, -126.833333333333 65.67, -128.166666666667 65.67, -128.166666666667 64.4166666666667, -126.833333333333 64.4166666666667))</v>
      </c>
    </row>
    <row r="1183" spans="1:12" x14ac:dyDescent="0.3">
      <c r="A1183" s="25">
        <v>5554229</v>
      </c>
      <c r="B1183" s="20" t="s">
        <v>75</v>
      </c>
      <c r="C1183" s="4">
        <v>65</v>
      </c>
      <c r="D1183" s="4">
        <v>-126.33</v>
      </c>
      <c r="E1183" s="4">
        <v>65.2</v>
      </c>
      <c r="F1183" s="4">
        <v>-126</v>
      </c>
      <c r="I1183" s="4" t="s">
        <v>1217</v>
      </c>
      <c r="J1183" s="4" t="s">
        <v>1197</v>
      </c>
      <c r="K1183" s="9">
        <v>15902</v>
      </c>
      <c r="L1183" t="str">
        <f t="shared" si="19"/>
        <v>POLYGON ((-126 65, -126 65.2, -126.33 65.2, -126.33 65, -126 65))</v>
      </c>
    </row>
    <row r="1184" spans="1:12" x14ac:dyDescent="0.3">
      <c r="A1184" s="25">
        <v>5554230</v>
      </c>
      <c r="B1184" s="20" t="s">
        <v>74</v>
      </c>
      <c r="C1184" s="4">
        <v>63.81</v>
      </c>
      <c r="D1184" s="4">
        <v>-125.56</v>
      </c>
      <c r="E1184" s="4">
        <v>64.3</v>
      </c>
      <c r="F1184" s="4">
        <v>-124.54</v>
      </c>
      <c r="I1184" s="4" t="s">
        <v>1217</v>
      </c>
      <c r="J1184" s="4" t="s">
        <v>1197</v>
      </c>
      <c r="K1184" s="9">
        <v>15915</v>
      </c>
      <c r="L1184" t="str">
        <f t="shared" si="19"/>
        <v>POLYGON ((-124.54 63.81, -124.54 64.3, -125.56 64.3, -125.56 63.81, -124.54 63.81))</v>
      </c>
    </row>
    <row r="1185" spans="1:12" x14ac:dyDescent="0.3">
      <c r="A1185" s="25">
        <v>5554231</v>
      </c>
      <c r="B1185" s="20" t="s">
        <v>259</v>
      </c>
      <c r="C1185" s="4" t="s">
        <v>7</v>
      </c>
      <c r="D1185" s="4" t="s">
        <v>7</v>
      </c>
      <c r="E1185" s="4" t="s">
        <v>7</v>
      </c>
      <c r="F1185" s="4" t="s">
        <v>7</v>
      </c>
      <c r="H1185" s="4" t="s">
        <v>43</v>
      </c>
      <c r="I1185" s="4" t="s">
        <v>1217</v>
      </c>
      <c r="J1185" s="4" t="s">
        <v>1197</v>
      </c>
      <c r="K1185" s="9">
        <v>16338</v>
      </c>
      <c r="L1185" t="str">
        <f t="shared" si="19"/>
        <v>POLYGON ((n/a n/a, n/a n/a, n/a n/a, n/a n/a, n/a n/a))</v>
      </c>
    </row>
    <row r="1186" spans="1:12" x14ac:dyDescent="0.3">
      <c r="A1186" s="25">
        <v>5554232</v>
      </c>
      <c r="B1186" s="20" t="s">
        <v>72</v>
      </c>
      <c r="C1186" s="4">
        <v>66.06</v>
      </c>
      <c r="D1186" s="4">
        <v>-128.62</v>
      </c>
      <c r="E1186" s="4">
        <v>66.489999999999995</v>
      </c>
      <c r="F1186" s="4">
        <v>-125.54</v>
      </c>
      <c r="I1186" s="4" t="s">
        <v>1217</v>
      </c>
      <c r="J1186" s="4" t="s">
        <v>1197</v>
      </c>
      <c r="K1186" s="9">
        <v>16148</v>
      </c>
      <c r="L1186" t="str">
        <f t="shared" si="19"/>
        <v>POLYGON ((-125.54 66.06, -125.54 66.49, -128.62 66.49, -128.62 66.06, -125.54 66.06))</v>
      </c>
    </row>
    <row r="1187" spans="1:12" x14ac:dyDescent="0.3">
      <c r="A1187" s="25">
        <v>5554233</v>
      </c>
      <c r="B1187" s="20" t="s">
        <v>71</v>
      </c>
      <c r="C1187" s="4">
        <v>64.166666666666671</v>
      </c>
      <c r="D1187" s="4">
        <v>-126.16666666666667</v>
      </c>
      <c r="E1187" s="4">
        <v>64.833333333333329</v>
      </c>
      <c r="F1187" s="4">
        <v>-124.83333333333333</v>
      </c>
      <c r="I1187" s="4" t="s">
        <v>1217</v>
      </c>
      <c r="J1187" s="4" t="s">
        <v>1197</v>
      </c>
      <c r="K1187" s="9">
        <v>16097</v>
      </c>
      <c r="L1187" t="str">
        <f t="shared" si="19"/>
        <v>POLYGON ((-124.833333333333 64.1666666666667, -124.833333333333 64.8333333333333, -126.166666666667 64.8333333333333, -126.166666666667 64.1666666666667, -124.833333333333 64.1666666666667))</v>
      </c>
    </row>
    <row r="1188" spans="1:12" x14ac:dyDescent="0.3">
      <c r="A1188" s="25">
        <v>5554234</v>
      </c>
      <c r="B1188" s="20" t="s">
        <v>70</v>
      </c>
      <c r="C1188" s="4">
        <v>65.44</v>
      </c>
      <c r="D1188" s="4">
        <v>-127.67</v>
      </c>
      <c r="E1188" s="4">
        <v>65.55</v>
      </c>
      <c r="F1188" s="4">
        <v>-127.16666666666667</v>
      </c>
      <c r="I1188" s="4" t="s">
        <v>1217</v>
      </c>
      <c r="J1188" s="4" t="s">
        <v>1197</v>
      </c>
      <c r="K1188" s="9">
        <v>15885</v>
      </c>
      <c r="L1188" t="str">
        <f t="shared" si="19"/>
        <v>POLYGON ((-127.166666666667 65.44, -127.166666666667 65.55, -127.67 65.55, -127.67 65.44, -127.166666666667 65.44))</v>
      </c>
    </row>
    <row r="1189" spans="1:12" x14ac:dyDescent="0.3">
      <c r="A1189" s="25">
        <v>5554235</v>
      </c>
      <c r="B1189" s="20" t="s">
        <v>69</v>
      </c>
      <c r="C1189" s="4">
        <v>64.88333333333334</v>
      </c>
      <c r="D1189" s="4">
        <v>-125.75</v>
      </c>
      <c r="E1189" s="4">
        <v>65.2</v>
      </c>
      <c r="F1189" s="4">
        <v>-123.33</v>
      </c>
      <c r="I1189" s="4" t="s">
        <v>1217</v>
      </c>
      <c r="J1189" s="4" t="s">
        <v>1197</v>
      </c>
      <c r="K1189" s="9">
        <v>15949</v>
      </c>
      <c r="L1189" t="str">
        <f t="shared" si="19"/>
        <v>POLYGON ((-123.33 64.8833333333333, -123.33 65.2, -125.75 65.2, -125.75 64.8833333333333, -123.33 64.8833333333333))</v>
      </c>
    </row>
    <row r="1190" spans="1:12" x14ac:dyDescent="0.3">
      <c r="A1190" s="25">
        <v>5554236</v>
      </c>
      <c r="B1190" s="20" t="s">
        <v>68</v>
      </c>
      <c r="C1190" s="4">
        <v>65.066666666666663</v>
      </c>
      <c r="D1190" s="4">
        <v>-127.83333333333333</v>
      </c>
      <c r="E1190" s="4">
        <v>65.25</v>
      </c>
      <c r="F1190" s="4">
        <v>-127.5</v>
      </c>
      <c r="I1190" s="4" t="s">
        <v>1217</v>
      </c>
      <c r="J1190" s="4" t="s">
        <v>1197</v>
      </c>
      <c r="K1190" s="9">
        <v>15934</v>
      </c>
      <c r="L1190" t="str">
        <f t="shared" si="19"/>
        <v>POLYGON ((-127.5 65.0666666666667, -127.5 65.25, -127.833333333333 65.25, -127.833333333333 65.0666666666667, -127.5 65.0666666666667))</v>
      </c>
    </row>
    <row r="1191" spans="1:12" x14ac:dyDescent="0.3">
      <c r="A1191" s="25">
        <v>5554237</v>
      </c>
      <c r="B1191" s="20" t="s">
        <v>67</v>
      </c>
      <c r="C1191" s="4">
        <v>65.45</v>
      </c>
      <c r="D1191" s="4">
        <v>-133.78</v>
      </c>
      <c r="E1191" s="4">
        <v>67.45</v>
      </c>
      <c r="F1191" s="4">
        <v>-130.97</v>
      </c>
      <c r="I1191" s="4" t="s">
        <v>1217</v>
      </c>
      <c r="J1191" s="4" t="s">
        <v>1197</v>
      </c>
      <c r="K1191" s="9">
        <v>15940</v>
      </c>
      <c r="L1191" t="str">
        <f t="shared" si="19"/>
        <v>POLYGON ((-130.97 65.45, -130.97 67.45, -133.78 67.45, -133.78 65.45, -130.97 65.45))</v>
      </c>
    </row>
    <row r="1192" spans="1:12" x14ac:dyDescent="0.3">
      <c r="A1192" s="25">
        <v>5554238</v>
      </c>
      <c r="B1192" s="20" t="s">
        <v>66</v>
      </c>
      <c r="C1192" s="4">
        <v>65.400000000000006</v>
      </c>
      <c r="D1192" s="4">
        <v>-129</v>
      </c>
      <c r="E1192" s="4">
        <v>65.7</v>
      </c>
      <c r="F1192" s="4">
        <v>-127.44</v>
      </c>
      <c r="I1192" s="4" t="s">
        <v>1217</v>
      </c>
      <c r="J1192" s="4" t="s">
        <v>1197</v>
      </c>
      <c r="K1192" s="9">
        <v>15883</v>
      </c>
      <c r="L1192" t="str">
        <f t="shared" si="19"/>
        <v>POLYGON ((-127.44 65.4, -127.44 65.7, -129 65.7, -129 65.4, -127.44 65.4))</v>
      </c>
    </row>
    <row r="1193" spans="1:12" x14ac:dyDescent="0.3">
      <c r="A1193" s="25">
        <v>5554239</v>
      </c>
      <c r="B1193" s="20" t="s">
        <v>65</v>
      </c>
      <c r="C1193" s="15">
        <v>65.069999999999993</v>
      </c>
      <c r="D1193" s="4">
        <v>-130.63999999999999</v>
      </c>
      <c r="E1193" s="4">
        <v>66.25</v>
      </c>
      <c r="F1193" s="4">
        <v>-128.99</v>
      </c>
      <c r="H1193" s="14"/>
      <c r="I1193" s="4" t="s">
        <v>1217</v>
      </c>
      <c r="J1193" s="4" t="s">
        <v>1197</v>
      </c>
      <c r="K1193" s="9">
        <v>15920</v>
      </c>
      <c r="L1193" t="str">
        <f t="shared" si="19"/>
        <v>POLYGON ((-128.99 65.07, -128.99 66.25, -130.64 66.25, -130.64 65.07, -128.99 65.07))</v>
      </c>
    </row>
    <row r="1194" spans="1:12" x14ac:dyDescent="0.3">
      <c r="A1194" s="25">
        <v>5554240</v>
      </c>
      <c r="B1194" s="20" t="s">
        <v>64</v>
      </c>
      <c r="C1194" s="4">
        <v>65.25</v>
      </c>
      <c r="D1194" s="4">
        <v>-126.46666666666667</v>
      </c>
      <c r="E1194" s="4">
        <v>65.3</v>
      </c>
      <c r="F1194" s="4">
        <v>-126.41666666666667</v>
      </c>
      <c r="I1194" s="4" t="s">
        <v>1217</v>
      </c>
      <c r="J1194" s="4" t="s">
        <v>1197</v>
      </c>
      <c r="K1194" s="9">
        <v>15826</v>
      </c>
      <c r="L1194" t="str">
        <f t="shared" si="19"/>
        <v>POLYGON ((-126.416666666667 65.25, -126.416666666667 65.3, -126.466666666667 65.3, -126.466666666667 65.25, -126.416666666667 65.25))</v>
      </c>
    </row>
    <row r="1195" spans="1:12" x14ac:dyDescent="0.3">
      <c r="A1195" s="25">
        <v>5554241</v>
      </c>
      <c r="B1195" s="20" t="s">
        <v>63</v>
      </c>
      <c r="C1195" s="4">
        <v>64.416666666666671</v>
      </c>
      <c r="D1195" s="4">
        <v>-126.5</v>
      </c>
      <c r="E1195" s="4">
        <v>64.833333333333329</v>
      </c>
      <c r="F1195" s="4">
        <v>-126</v>
      </c>
      <c r="I1195" s="4" t="s">
        <v>1217</v>
      </c>
      <c r="J1195" s="4" t="s">
        <v>1197</v>
      </c>
      <c r="K1195" s="9">
        <v>16085</v>
      </c>
      <c r="L1195" t="str">
        <f t="shared" si="19"/>
        <v>POLYGON ((-126 64.4166666666667, -126 64.8333333333333, -126.5 64.8333333333333, -126.5 64.4166666666667, -126 64.4166666666667))</v>
      </c>
    </row>
    <row r="1196" spans="1:12" x14ac:dyDescent="0.3">
      <c r="A1196" s="25">
        <v>5554242</v>
      </c>
      <c r="B1196" s="20" t="s">
        <v>59</v>
      </c>
      <c r="C1196" s="4">
        <v>63.5</v>
      </c>
      <c r="D1196" s="4">
        <v>-124.17</v>
      </c>
      <c r="E1196" s="4">
        <v>63.75</v>
      </c>
      <c r="F1196" s="4">
        <v>-123.83</v>
      </c>
      <c r="H1196" s="7" t="s">
        <v>61</v>
      </c>
      <c r="I1196" s="4" t="s">
        <v>1217</v>
      </c>
      <c r="J1196" s="4" t="s">
        <v>1197</v>
      </c>
      <c r="K1196" s="9">
        <v>15918</v>
      </c>
      <c r="L1196" t="str">
        <f t="shared" si="19"/>
        <v>POLYGON ((-123.83 63.5, -123.83 63.75, -124.17 63.75, -124.17 63.5, -123.83 63.5))</v>
      </c>
    </row>
    <row r="1197" spans="1:12" x14ac:dyDescent="0.3">
      <c r="A1197" s="25">
        <v>5554242</v>
      </c>
      <c r="B1197" s="20" t="s">
        <v>59</v>
      </c>
      <c r="C1197" s="4">
        <v>63.083333333333336</v>
      </c>
      <c r="D1197">
        <v>-124</v>
      </c>
      <c r="E1197" s="4">
        <v>63.67</v>
      </c>
      <c r="F1197" s="4">
        <v>-123.6</v>
      </c>
      <c r="H1197" s="7" t="s">
        <v>60</v>
      </c>
      <c r="I1197" s="4" t="s">
        <v>1217</v>
      </c>
      <c r="J1197" s="4" t="s">
        <v>1197</v>
      </c>
      <c r="K1197" s="9">
        <v>15918</v>
      </c>
      <c r="L1197" t="str">
        <f t="shared" si="19"/>
        <v>POLYGON ((-123.6 63.0833333333333, -123.6 63.67, -124 63.67, -124 63.0833333333333, -123.6 63.0833333333333))</v>
      </c>
    </row>
    <row r="1198" spans="1:12" x14ac:dyDescent="0.3">
      <c r="A1198" s="25">
        <v>5554242</v>
      </c>
      <c r="B1198" s="20" t="s">
        <v>59</v>
      </c>
      <c r="C1198" s="4">
        <v>63</v>
      </c>
      <c r="D1198" s="4">
        <v>-124</v>
      </c>
      <c r="E1198" s="4">
        <v>63.33</v>
      </c>
      <c r="F1198" s="4">
        <v>-123.5</v>
      </c>
      <c r="H1198" s="7" t="s">
        <v>62</v>
      </c>
      <c r="I1198" s="4" t="s">
        <v>1217</v>
      </c>
      <c r="J1198" s="4" t="s">
        <v>1197</v>
      </c>
      <c r="K1198" s="9">
        <v>15918</v>
      </c>
      <c r="L1198" t="str">
        <f t="shared" si="19"/>
        <v>POLYGON ((-123.5 63, -123.5 63.33, -124 63.33, -124 63, -123.5 63))</v>
      </c>
    </row>
    <row r="1199" spans="1:12" x14ac:dyDescent="0.3">
      <c r="A1199" s="25">
        <v>5554243</v>
      </c>
      <c r="B1199" s="20" t="s">
        <v>58</v>
      </c>
      <c r="C1199" s="4">
        <v>65.33</v>
      </c>
      <c r="D1199" s="4">
        <v>-130</v>
      </c>
      <c r="E1199" s="4">
        <v>66.033333333333331</v>
      </c>
      <c r="F1199" s="4">
        <v>-129.16666666666666</v>
      </c>
      <c r="I1199" s="4" t="s">
        <v>1217</v>
      </c>
      <c r="J1199" s="4" t="s">
        <v>1197</v>
      </c>
      <c r="K1199" s="9">
        <v>15928</v>
      </c>
      <c r="L1199" t="str">
        <f t="shared" si="19"/>
        <v>POLYGON ((-129.166666666667 65.33, -129.166666666667 66.0333333333333, -130 66.0333333333333, -130 65.33, -129.166666666667 65.33))</v>
      </c>
    </row>
    <row r="1200" spans="1:12" x14ac:dyDescent="0.3">
      <c r="A1200" s="25">
        <v>5554244</v>
      </c>
      <c r="B1200" s="20" t="s">
        <v>57</v>
      </c>
      <c r="C1200" s="4">
        <v>66.216666666666669</v>
      </c>
      <c r="D1200" s="4">
        <v>-134.16666666666666</v>
      </c>
      <c r="E1200" s="4">
        <v>67.599999999999994</v>
      </c>
      <c r="F1200" s="4">
        <v>-128.61666666666667</v>
      </c>
      <c r="I1200" s="4" t="s">
        <v>1217</v>
      </c>
      <c r="J1200" s="4" t="s">
        <v>1197</v>
      </c>
      <c r="K1200" s="9">
        <v>15970</v>
      </c>
      <c r="L1200" t="str">
        <f t="shared" si="19"/>
        <v>POLYGON ((-128.616666666667 66.2166666666667, -128.616666666667 67.6, -134.166666666667 67.6, -134.166666666667 66.2166666666667, -128.616666666667 66.2166666666667))</v>
      </c>
    </row>
    <row r="1201" spans="1:12" x14ac:dyDescent="0.3">
      <c r="A1201" s="25">
        <v>5554245</v>
      </c>
      <c r="B1201" s="20" t="s">
        <v>56</v>
      </c>
      <c r="C1201" s="4">
        <v>64.69</v>
      </c>
      <c r="D1201" s="4">
        <v>-127.59</v>
      </c>
      <c r="E1201" s="4">
        <v>65.22</v>
      </c>
      <c r="F1201" s="4">
        <v>-126.87</v>
      </c>
      <c r="I1201" s="4" t="s">
        <v>1217</v>
      </c>
      <c r="J1201" s="4" t="s">
        <v>1197</v>
      </c>
      <c r="K1201" s="9">
        <v>15993</v>
      </c>
      <c r="L1201" t="str">
        <f t="shared" si="19"/>
        <v>POLYGON ((-126.87 64.69, -126.87 65.22, -127.59 65.22, -127.59 64.69, -126.87 64.69))</v>
      </c>
    </row>
    <row r="1202" spans="1:12" x14ac:dyDescent="0.3">
      <c r="A1202" s="25">
        <v>5554246</v>
      </c>
      <c r="B1202" s="20" t="s">
        <v>55</v>
      </c>
      <c r="C1202" s="4">
        <v>60</v>
      </c>
      <c r="D1202" s="4">
        <v>-123.52</v>
      </c>
      <c r="E1202" s="4">
        <v>61.916666666666664</v>
      </c>
      <c r="F1202" s="4">
        <v>-121.18333333333334</v>
      </c>
      <c r="I1202" s="4" t="s">
        <v>1217</v>
      </c>
      <c r="J1202" s="4" t="s">
        <v>1197</v>
      </c>
      <c r="K1202" s="9">
        <v>15865</v>
      </c>
      <c r="L1202" t="str">
        <f t="shared" si="19"/>
        <v>POLYGON ((-121.183333333333 60, -121.183333333333 61.9166666666667, -123.52 61.9166666666667, -123.52 60, -121.183333333333 60))</v>
      </c>
    </row>
    <row r="1203" spans="1:12" x14ac:dyDescent="0.3">
      <c r="A1203" s="25">
        <v>5554247</v>
      </c>
      <c r="B1203" s="20" t="s">
        <v>54</v>
      </c>
      <c r="C1203" s="4">
        <v>65</v>
      </c>
      <c r="D1203" s="4">
        <v>-129.33000000000001</v>
      </c>
      <c r="E1203" s="4">
        <v>65.75</v>
      </c>
      <c r="F1203" s="4">
        <v>-128</v>
      </c>
      <c r="H1203" s="7" t="s">
        <v>52</v>
      </c>
      <c r="I1203" s="4" t="s">
        <v>1217</v>
      </c>
      <c r="J1203" s="4" t="s">
        <v>1197</v>
      </c>
      <c r="K1203" s="9">
        <v>15967</v>
      </c>
      <c r="L1203" t="str">
        <f t="shared" si="19"/>
        <v>POLYGON ((-128 65, -128 65.75, -129.33 65.75, -129.33 65, -128 65))</v>
      </c>
    </row>
    <row r="1204" spans="1:12" x14ac:dyDescent="0.3">
      <c r="A1204" s="25">
        <v>5554248</v>
      </c>
      <c r="B1204" s="20" t="s">
        <v>53</v>
      </c>
      <c r="C1204" s="4">
        <v>65.583333333333329</v>
      </c>
      <c r="D1204" s="4">
        <v>-129</v>
      </c>
      <c r="E1204" s="4">
        <v>66.75</v>
      </c>
      <c r="F1204" s="4">
        <v>-128</v>
      </c>
      <c r="H1204" s="7" t="s">
        <v>52</v>
      </c>
      <c r="I1204" s="4" t="s">
        <v>1217</v>
      </c>
      <c r="J1204" s="4" t="s">
        <v>1197</v>
      </c>
      <c r="K1204" s="9">
        <v>15883</v>
      </c>
      <c r="L1204" t="str">
        <f t="shared" si="19"/>
        <v>POLYGON ((-128 65.5833333333333, -128 66.75, -129 66.75, -129 65.5833333333333, -128 65.5833333333333))</v>
      </c>
    </row>
    <row r="1205" spans="1:12" x14ac:dyDescent="0.3">
      <c r="A1205" s="25">
        <v>5554249</v>
      </c>
      <c r="B1205" s="20" t="s">
        <v>51</v>
      </c>
      <c r="C1205" s="4">
        <v>65.75</v>
      </c>
      <c r="D1205" s="4">
        <v>-129.33333333333334</v>
      </c>
      <c r="E1205" s="4">
        <v>66.333333333333329</v>
      </c>
      <c r="F1205" s="4">
        <v>-128.5</v>
      </c>
      <c r="H1205" s="7" t="s">
        <v>52</v>
      </c>
      <c r="I1205" s="4" t="s">
        <v>1217</v>
      </c>
      <c r="J1205" s="4" t="s">
        <v>1197</v>
      </c>
      <c r="K1205" s="9">
        <v>15920</v>
      </c>
      <c r="L1205" t="str">
        <f t="shared" si="19"/>
        <v>POLYGON ((-128.5 65.75, -128.5 66.3333333333333, -129.333333333333 66.3333333333333, -129.333333333333 65.75, -128.5 65.75))</v>
      </c>
    </row>
    <row r="1206" spans="1:12" x14ac:dyDescent="0.3">
      <c r="A1206" s="25">
        <v>5554250</v>
      </c>
      <c r="B1206" s="20" t="s">
        <v>49</v>
      </c>
      <c r="C1206" s="4">
        <v>63.8</v>
      </c>
      <c r="D1206" s="4">
        <v>-127</v>
      </c>
      <c r="E1206" s="4">
        <v>66.2</v>
      </c>
      <c r="F1206" s="4">
        <v>-126</v>
      </c>
      <c r="H1206" s="7" t="s">
        <v>50</v>
      </c>
      <c r="I1206" s="4" t="s">
        <v>1217</v>
      </c>
      <c r="J1206" s="4" t="s">
        <v>1197</v>
      </c>
      <c r="K1206" s="9">
        <v>16047</v>
      </c>
      <c r="L1206" t="str">
        <f t="shared" si="19"/>
        <v>POLYGON ((-126 63.8, -126 66.2, -127 66.2, -127 63.8, -126 63.8))</v>
      </c>
    </row>
    <row r="1207" spans="1:12" x14ac:dyDescent="0.3">
      <c r="A1207" s="25">
        <v>5554251</v>
      </c>
      <c r="B1207" s="20" t="s">
        <v>48</v>
      </c>
      <c r="C1207" s="4">
        <v>65.540000000000006</v>
      </c>
      <c r="D1207" s="4">
        <v>-128.69999999999999</v>
      </c>
      <c r="E1207" s="4">
        <v>65.739999999999995</v>
      </c>
      <c r="F1207" s="4">
        <v>-127.45</v>
      </c>
      <c r="I1207" s="4" t="s">
        <v>1217</v>
      </c>
      <c r="J1207" s="4" t="s">
        <v>1197</v>
      </c>
      <c r="K1207" s="9">
        <v>15917</v>
      </c>
      <c r="L1207" t="str">
        <f t="shared" si="19"/>
        <v>POLYGON ((-127.45 65.54, -127.45 65.74, -128.7 65.74, -128.7 65.54, -127.45 65.54))</v>
      </c>
    </row>
    <row r="1208" spans="1:12" x14ac:dyDescent="0.3">
      <c r="A1208" s="25">
        <v>5554252</v>
      </c>
      <c r="B1208" s="20" t="s">
        <v>46</v>
      </c>
      <c r="C1208" s="4">
        <v>65.3</v>
      </c>
      <c r="D1208" s="4">
        <v>-126.66666666666667</v>
      </c>
      <c r="E1208" s="4">
        <v>65.31</v>
      </c>
      <c r="F1208" s="4">
        <v>-126.66</v>
      </c>
      <c r="H1208" s="7" t="s">
        <v>47</v>
      </c>
      <c r="I1208" s="4" t="s">
        <v>1217</v>
      </c>
      <c r="J1208" s="4" t="s">
        <v>1197</v>
      </c>
      <c r="K1208" s="9">
        <v>15840</v>
      </c>
      <c r="L1208" t="str">
        <f t="shared" si="19"/>
        <v>POLYGON ((-126.66 65.3, -126.66 65.31, -126.666666666667 65.31, -126.666666666667 65.3, -126.66 65.3))</v>
      </c>
    </row>
    <row r="1209" spans="1:12" x14ac:dyDescent="0.3">
      <c r="A1209" s="25">
        <v>5554253</v>
      </c>
      <c r="B1209" s="20" t="s">
        <v>45</v>
      </c>
      <c r="C1209" s="4">
        <v>65.5</v>
      </c>
      <c r="D1209" s="4">
        <v>-135.83333333333334</v>
      </c>
      <c r="E1209" s="4">
        <v>66.67</v>
      </c>
      <c r="F1209" s="4">
        <v>-134.66666666666666</v>
      </c>
      <c r="I1209" s="4" t="s">
        <v>1217</v>
      </c>
      <c r="J1209" s="4" t="s">
        <v>1197</v>
      </c>
      <c r="K1209" s="9">
        <v>15968</v>
      </c>
      <c r="L1209" t="str">
        <f t="shared" si="19"/>
        <v>POLYGON ((-134.666666666667 65.5, -134.666666666667 66.67, -135.833333333333 66.67, -135.833333333333 65.5, -134.666666666667 65.5))</v>
      </c>
    </row>
    <row r="1210" spans="1:12" x14ac:dyDescent="0.3">
      <c r="A1210" s="25">
        <v>5554255</v>
      </c>
      <c r="B1210" s="20" t="s">
        <v>44</v>
      </c>
      <c r="C1210" s="4">
        <v>64.466666666666669</v>
      </c>
      <c r="D1210" s="4">
        <v>-127.16666666666667</v>
      </c>
      <c r="E1210" s="4">
        <v>64.716666666666669</v>
      </c>
      <c r="F1210" s="4">
        <v>-126.6</v>
      </c>
      <c r="I1210" s="4" t="s">
        <v>1217</v>
      </c>
      <c r="J1210" s="4" t="s">
        <v>1197</v>
      </c>
      <c r="K1210" s="9">
        <v>15933</v>
      </c>
      <c r="L1210" t="str">
        <f t="shared" si="19"/>
        <v>POLYGON ((-126.6 64.4666666666667, -126.6 64.7166666666667, -127.166666666667 64.7166666666667, -127.166666666667 64.4666666666667, -126.6 64.4666666666667))</v>
      </c>
    </row>
    <row r="1211" spans="1:12" x14ac:dyDescent="0.3">
      <c r="A1211" s="25">
        <v>5554256</v>
      </c>
      <c r="B1211" s="20" t="s">
        <v>42</v>
      </c>
      <c r="C1211" s="4" t="s">
        <v>7</v>
      </c>
      <c r="D1211" s="4" t="s">
        <v>7</v>
      </c>
      <c r="E1211" s="4" t="s">
        <v>7</v>
      </c>
      <c r="F1211" s="4" t="s">
        <v>7</v>
      </c>
      <c r="H1211" s="7" t="s">
        <v>43</v>
      </c>
      <c r="I1211" s="4" t="s">
        <v>1217</v>
      </c>
      <c r="J1211" s="4" t="s">
        <v>1197</v>
      </c>
      <c r="K1211" s="9">
        <v>15918</v>
      </c>
      <c r="L1211" t="str">
        <f t="shared" si="19"/>
        <v>POLYGON ((n/a n/a, n/a n/a, n/a n/a, n/a n/a, n/a n/a))</v>
      </c>
    </row>
    <row r="1212" spans="1:12" x14ac:dyDescent="0.3">
      <c r="A1212" s="25">
        <v>5554271</v>
      </c>
      <c r="B1212" s="20" t="s">
        <v>41</v>
      </c>
      <c r="C1212" s="4">
        <v>60.3</v>
      </c>
      <c r="D1212" s="4">
        <v>-117.08333333333333</v>
      </c>
      <c r="E1212" s="4">
        <v>60.766666666666666</v>
      </c>
      <c r="F1212" s="4">
        <v>-116.85</v>
      </c>
      <c r="H1212" s="61"/>
      <c r="I1212" s="4" t="s">
        <v>1224</v>
      </c>
      <c r="J1212" s="4" t="s">
        <v>1197</v>
      </c>
      <c r="K1212" s="9">
        <v>20906</v>
      </c>
      <c r="L1212" t="str">
        <f t="shared" si="19"/>
        <v>POLYGON ((-116.85 60.3, -116.85 60.7666666666667, -117.083333333333 60.7666666666667, -117.083333333333 60.3, -116.85 60.3))</v>
      </c>
    </row>
    <row r="1213" spans="1:12" x14ac:dyDescent="0.3">
      <c r="A1213" s="25">
        <v>5554272</v>
      </c>
      <c r="B1213" s="20" t="s">
        <v>39</v>
      </c>
      <c r="C1213" s="4" t="s">
        <v>7</v>
      </c>
      <c r="D1213" s="4" t="s">
        <v>7</v>
      </c>
      <c r="E1213" s="4" t="s">
        <v>7</v>
      </c>
      <c r="F1213" s="4" t="s">
        <v>7</v>
      </c>
      <c r="H1213" s="7" t="s">
        <v>40</v>
      </c>
      <c r="I1213" s="4" t="s">
        <v>1224</v>
      </c>
      <c r="J1213" s="4" t="s">
        <v>1197</v>
      </c>
      <c r="K1213" s="9">
        <v>20508</v>
      </c>
      <c r="L1213" t="str">
        <f t="shared" si="19"/>
        <v>POLYGON ((n/a n/a, n/a n/a, n/a n/a, n/a n/a, n/a n/a))</v>
      </c>
    </row>
    <row r="1214" spans="1:12" x14ac:dyDescent="0.3">
      <c r="A1214" s="25">
        <v>5554273</v>
      </c>
      <c r="B1214" s="20" t="s">
        <v>38</v>
      </c>
      <c r="C1214" s="4">
        <v>62.166666666666664</v>
      </c>
      <c r="D1214" s="4">
        <v>-118</v>
      </c>
      <c r="E1214" s="4">
        <v>62.333333333333336</v>
      </c>
      <c r="F1214" s="4">
        <v>-117.5</v>
      </c>
      <c r="I1214" s="4" t="s">
        <v>1230</v>
      </c>
      <c r="J1214" s="4" t="s">
        <v>1197</v>
      </c>
      <c r="K1214" s="9">
        <v>24472</v>
      </c>
      <c r="L1214" t="str">
        <f t="shared" si="19"/>
        <v>POLYGON ((-117.5 62.1666666666667, -117.5 62.3333333333333, -118 62.3333333333333, -118 62.1666666666667, -117.5 62.1666666666667))</v>
      </c>
    </row>
    <row r="1215" spans="1:12" x14ac:dyDescent="0.3">
      <c r="A1215" s="25">
        <v>5554275</v>
      </c>
      <c r="B1215" s="20" t="s">
        <v>37</v>
      </c>
      <c r="C1215" s="4">
        <v>62.48</v>
      </c>
      <c r="D1215" s="4">
        <v>-114.37</v>
      </c>
      <c r="E1215" s="4">
        <v>62.5</v>
      </c>
      <c r="F1215" s="4">
        <v>-114.31</v>
      </c>
      <c r="H1215" s="8" t="s">
        <v>34</v>
      </c>
      <c r="I1215" s="4" t="s">
        <v>1436</v>
      </c>
      <c r="J1215" s="4" t="s">
        <v>1197</v>
      </c>
      <c r="K1215" s="9">
        <v>26419</v>
      </c>
      <c r="L1215" t="str">
        <f t="shared" si="19"/>
        <v>POLYGON ((-114.31 62.48, -114.31 62.5, -114.37 62.5, -114.37 62.48, -114.31 62.48))</v>
      </c>
    </row>
    <row r="1216" spans="1:12" x14ac:dyDescent="0.3">
      <c r="A1216" s="25">
        <v>5554276</v>
      </c>
      <c r="B1216" s="20" t="s">
        <v>36</v>
      </c>
      <c r="C1216" s="4">
        <v>62.48</v>
      </c>
      <c r="D1216" s="4">
        <v>-114.37</v>
      </c>
      <c r="E1216" s="4">
        <v>62.5</v>
      </c>
      <c r="F1216" s="4">
        <v>-114.31</v>
      </c>
      <c r="H1216" s="8" t="s">
        <v>34</v>
      </c>
      <c r="I1216" s="4" t="s">
        <v>1436</v>
      </c>
      <c r="J1216" s="4" t="s">
        <v>1197</v>
      </c>
      <c r="K1216" s="9">
        <v>26419</v>
      </c>
      <c r="L1216" t="str">
        <f t="shared" si="19"/>
        <v>POLYGON ((-114.31 62.48, -114.31 62.5, -114.37 62.5, -114.37 62.48, -114.31 62.48))</v>
      </c>
    </row>
    <row r="1217" spans="1:12" x14ac:dyDescent="0.3">
      <c r="A1217" s="25">
        <v>5554277</v>
      </c>
      <c r="B1217" s="20" t="s">
        <v>35</v>
      </c>
      <c r="C1217" s="4">
        <v>62.48</v>
      </c>
      <c r="D1217" s="4">
        <v>-114.37</v>
      </c>
      <c r="E1217" s="4">
        <v>62.5</v>
      </c>
      <c r="F1217" s="4">
        <v>-114.31</v>
      </c>
      <c r="H1217" s="8" t="s">
        <v>34</v>
      </c>
      <c r="I1217" s="4" t="s">
        <v>1436</v>
      </c>
      <c r="J1217" s="4" t="s">
        <v>1197</v>
      </c>
      <c r="K1217" s="9">
        <v>26419</v>
      </c>
      <c r="L1217" t="str">
        <f t="shared" si="19"/>
        <v>POLYGON ((-114.31 62.48, -114.31 62.5, -114.37 62.5, -114.37 62.48, -114.31 62.48))</v>
      </c>
    </row>
    <row r="1218" spans="1:12" x14ac:dyDescent="0.3">
      <c r="A1218" s="25">
        <v>5554278</v>
      </c>
      <c r="B1218" s="20" t="s">
        <v>33</v>
      </c>
      <c r="C1218" s="4">
        <v>62.48</v>
      </c>
      <c r="D1218" s="4">
        <v>-114.37</v>
      </c>
      <c r="E1218" s="4">
        <v>62.5</v>
      </c>
      <c r="F1218" s="4">
        <v>-114.31</v>
      </c>
      <c r="H1218" s="8" t="s">
        <v>34</v>
      </c>
      <c r="I1218" s="4" t="s">
        <v>1436</v>
      </c>
      <c r="J1218" s="4" t="s">
        <v>1197</v>
      </c>
      <c r="K1218" s="9">
        <v>26419</v>
      </c>
      <c r="L1218" t="str">
        <f t="shared" ref="L1218:L1237" si="20">"POLYGON (("&amp;F1218&amp;" "&amp;C1218&amp;", "&amp;F1218&amp;" "&amp;E1218&amp;", "&amp;D1218&amp;" "&amp;E1218&amp;", "&amp;D1218&amp;" "&amp;C1218&amp;", "&amp;F1218&amp;" "&amp;C1218&amp;"))"</f>
        <v>POLYGON ((-114.31 62.48, -114.31 62.5, -114.37 62.5, -114.37 62.48, -114.31 62.48))</v>
      </c>
    </row>
    <row r="1219" spans="1:12" x14ac:dyDescent="0.3">
      <c r="A1219" s="25">
        <v>5554279</v>
      </c>
      <c r="B1219" s="20" t="s">
        <v>31</v>
      </c>
      <c r="C1219" s="4">
        <v>62.48</v>
      </c>
      <c r="D1219" s="4">
        <v>-114.37</v>
      </c>
      <c r="E1219" s="4">
        <v>62.5</v>
      </c>
      <c r="F1219" s="4">
        <v>-114.31</v>
      </c>
      <c r="H1219" s="8" t="s">
        <v>32</v>
      </c>
      <c r="I1219" s="4" t="s">
        <v>1436</v>
      </c>
      <c r="J1219" s="4" t="s">
        <v>1197</v>
      </c>
      <c r="K1219" s="9">
        <v>26419</v>
      </c>
      <c r="L1219" t="str">
        <f t="shared" si="20"/>
        <v>POLYGON ((-114.31 62.48, -114.31 62.5, -114.37 62.5, -114.37 62.48, -114.31 62.48))</v>
      </c>
    </row>
    <row r="1220" spans="1:12" x14ac:dyDescent="0.3">
      <c r="A1220" s="25">
        <v>5554280</v>
      </c>
      <c r="B1220" s="20" t="s">
        <v>29</v>
      </c>
      <c r="C1220" s="4">
        <v>62.54</v>
      </c>
      <c r="D1220" s="4">
        <v>-114.831</v>
      </c>
      <c r="E1220" s="4">
        <v>62.540999999999997</v>
      </c>
      <c r="F1220" s="4">
        <v>-114.83</v>
      </c>
      <c r="H1220" s="8" t="s">
        <v>30</v>
      </c>
      <c r="I1220" s="4" t="s">
        <v>1436</v>
      </c>
      <c r="J1220" s="4" t="s">
        <v>1197</v>
      </c>
      <c r="K1220" s="9">
        <v>26419</v>
      </c>
      <c r="L1220" t="str">
        <f t="shared" si="20"/>
        <v>POLYGON ((-114.83 62.54, -114.83 62.541, -114.831 62.541, -114.831 62.54, -114.83 62.54))</v>
      </c>
    </row>
    <row r="1221" spans="1:12" x14ac:dyDescent="0.3">
      <c r="A1221" s="25">
        <v>5554296</v>
      </c>
      <c r="B1221" s="20" t="s">
        <v>28</v>
      </c>
      <c r="C1221" s="4">
        <v>60</v>
      </c>
      <c r="D1221" s="4">
        <v>-120</v>
      </c>
      <c r="E1221" s="4">
        <v>60.33</v>
      </c>
      <c r="F1221" s="4">
        <v>-119.41666666666667</v>
      </c>
      <c r="I1221" s="4" t="s">
        <v>1250</v>
      </c>
      <c r="J1221" s="4" t="s">
        <v>1197</v>
      </c>
      <c r="K1221" s="9">
        <v>22281</v>
      </c>
      <c r="L1221" t="str">
        <f t="shared" si="20"/>
        <v>POLYGON ((-119.416666666667 60, -119.416666666667 60.33, -120 60.33, -120 60, -119.416666666667 60))</v>
      </c>
    </row>
    <row r="1222" spans="1:12" x14ac:dyDescent="0.3">
      <c r="A1222" s="25">
        <v>5554296</v>
      </c>
      <c r="B1222" s="20" t="s">
        <v>28</v>
      </c>
      <c r="C1222" s="4">
        <v>60.15</v>
      </c>
      <c r="D1222" s="4">
        <v>-122.75</v>
      </c>
      <c r="E1222" s="4">
        <v>60.5</v>
      </c>
      <c r="F1222" s="4">
        <v>-121.53333333333333</v>
      </c>
      <c r="I1222" s="4" t="s">
        <v>1250</v>
      </c>
      <c r="J1222" s="4" t="s">
        <v>1197</v>
      </c>
      <c r="K1222" s="9">
        <v>22281</v>
      </c>
      <c r="L1222" t="str">
        <f t="shared" si="20"/>
        <v>POLYGON ((-121.533333333333 60.15, -121.533333333333 60.5, -122.75 60.5, -122.75 60.15, -121.533333333333 60.15))</v>
      </c>
    </row>
    <row r="1223" spans="1:12" x14ac:dyDescent="0.3">
      <c r="A1223" s="25">
        <v>5554297</v>
      </c>
      <c r="B1223" s="20" t="s">
        <v>27</v>
      </c>
      <c r="C1223" s="4">
        <v>60</v>
      </c>
      <c r="D1223" s="4">
        <v>-125.5</v>
      </c>
      <c r="E1223" s="4">
        <v>61</v>
      </c>
      <c r="F1223" s="4">
        <v>-120</v>
      </c>
      <c r="H1223" s="3"/>
      <c r="I1223" s="4" t="s">
        <v>1439</v>
      </c>
      <c r="J1223" s="4" t="s">
        <v>1197</v>
      </c>
      <c r="K1223" s="9">
        <v>25304</v>
      </c>
      <c r="L1223" t="str">
        <f t="shared" si="20"/>
        <v>POLYGON ((-120 60, -120 61, -125.5 61, -125.5 60, -120 60))</v>
      </c>
    </row>
    <row r="1224" spans="1:12" x14ac:dyDescent="0.3">
      <c r="A1224" s="25">
        <v>5554302</v>
      </c>
      <c r="B1224" s="20" t="s">
        <v>26</v>
      </c>
      <c r="C1224" s="4">
        <v>60</v>
      </c>
      <c r="D1224" s="4">
        <v>-116.93</v>
      </c>
      <c r="E1224" s="4">
        <v>60.515999999999998</v>
      </c>
      <c r="F1224" s="4">
        <v>-116.4</v>
      </c>
      <c r="H1224" s="3"/>
      <c r="I1224" s="4" t="s">
        <v>1254</v>
      </c>
      <c r="J1224" s="4" t="s">
        <v>1197</v>
      </c>
      <c r="K1224" s="9">
        <v>21934</v>
      </c>
      <c r="L1224" t="str">
        <f t="shared" si="20"/>
        <v>POLYGON ((-116.4 60, -116.4 60.516, -116.93 60.516, -116.93 60, -116.4 60))</v>
      </c>
    </row>
    <row r="1225" spans="1:12" x14ac:dyDescent="0.3">
      <c r="A1225" s="25">
        <v>5554303</v>
      </c>
      <c r="B1225" s="20" t="s">
        <v>25</v>
      </c>
      <c r="C1225" s="4">
        <v>60</v>
      </c>
      <c r="D1225" s="4">
        <v>-116.9</v>
      </c>
      <c r="E1225" s="4">
        <v>60.45</v>
      </c>
      <c r="F1225" s="4">
        <v>-116.5</v>
      </c>
      <c r="H1225" s="3"/>
      <c r="I1225" s="4" t="s">
        <v>1254</v>
      </c>
      <c r="J1225" s="4" t="s">
        <v>1197</v>
      </c>
      <c r="K1225" s="9">
        <v>21269</v>
      </c>
      <c r="L1225" t="str">
        <f t="shared" si="20"/>
        <v>POLYGON ((-116.5 60, -116.5 60.45, -116.9 60.45, -116.9 60, -116.5 60))</v>
      </c>
    </row>
    <row r="1226" spans="1:12" x14ac:dyDescent="0.3">
      <c r="A1226" s="25">
        <v>5554313</v>
      </c>
      <c r="B1226" s="20" t="s">
        <v>23</v>
      </c>
      <c r="C1226" s="4" t="s">
        <v>7</v>
      </c>
      <c r="D1226" s="4" t="s">
        <v>7</v>
      </c>
      <c r="E1226" s="4" t="s">
        <v>7</v>
      </c>
      <c r="F1226" s="4" t="s">
        <v>7</v>
      </c>
      <c r="H1226" s="7" t="s">
        <v>24</v>
      </c>
      <c r="I1226" s="4" t="s">
        <v>1262</v>
      </c>
      <c r="J1226" s="4" t="s">
        <v>1197</v>
      </c>
      <c r="K1226" s="9">
        <v>29617</v>
      </c>
      <c r="L1226" t="str">
        <f t="shared" si="20"/>
        <v>POLYGON ((n/a n/a, n/a n/a, n/a n/a, n/a n/a, n/a n/a))</v>
      </c>
    </row>
    <row r="1227" spans="1:12" x14ac:dyDescent="0.3">
      <c r="A1227" s="25">
        <v>5554325</v>
      </c>
      <c r="B1227" s="20" t="s">
        <v>21</v>
      </c>
      <c r="C1227" s="4">
        <v>61.166666666666664</v>
      </c>
      <c r="D1227" s="4">
        <v>-116.33</v>
      </c>
      <c r="E1227" s="4">
        <v>61.5</v>
      </c>
      <c r="F1227" s="4">
        <v>-115.75</v>
      </c>
      <c r="H1227" s="3" t="s">
        <v>22</v>
      </c>
      <c r="I1227" s="4" t="s">
        <v>1440</v>
      </c>
      <c r="J1227" s="4" t="s">
        <v>1197</v>
      </c>
      <c r="K1227" s="9">
        <v>21911</v>
      </c>
      <c r="L1227" t="str">
        <f t="shared" si="20"/>
        <v>POLYGON ((-115.75 61.1666666666667, -115.75 61.5, -116.33 61.5, -116.33 61.1666666666667, -115.75 61.1666666666667))</v>
      </c>
    </row>
    <row r="1228" spans="1:12" x14ac:dyDescent="0.3">
      <c r="A1228" s="25">
        <v>5554346</v>
      </c>
      <c r="B1228" s="20" t="s">
        <v>19</v>
      </c>
      <c r="C1228" s="4" t="s">
        <v>7</v>
      </c>
      <c r="D1228" s="4" t="s">
        <v>7</v>
      </c>
      <c r="E1228" s="4" t="s">
        <v>7</v>
      </c>
      <c r="F1228" s="4" t="s">
        <v>7</v>
      </c>
      <c r="H1228" s="3" t="s">
        <v>20</v>
      </c>
      <c r="I1228" s="4" t="s">
        <v>1441</v>
      </c>
      <c r="J1228" s="4" t="s">
        <v>1197</v>
      </c>
      <c r="K1228" s="9">
        <v>25630</v>
      </c>
      <c r="L1228" t="str">
        <f t="shared" si="20"/>
        <v>POLYGON ((n/a n/a, n/a n/a, n/a n/a, n/a n/a, n/a n/a))</v>
      </c>
    </row>
    <row r="1229" spans="1:12" x14ac:dyDescent="0.3">
      <c r="A1229" s="25">
        <v>5554512</v>
      </c>
      <c r="B1229" s="20" t="s">
        <v>17</v>
      </c>
      <c r="C1229" s="13">
        <v>63.999377000000003</v>
      </c>
      <c r="D1229" s="13">
        <v>-125.5414</v>
      </c>
      <c r="E1229" s="13">
        <v>65.013816000000006</v>
      </c>
      <c r="F1229" s="13">
        <v>-122.632077</v>
      </c>
      <c r="G1229" s="5">
        <v>2022</v>
      </c>
      <c r="H1229" s="5" t="s">
        <v>18</v>
      </c>
      <c r="I1229" s="4" t="s">
        <v>1413</v>
      </c>
      <c r="J1229" s="4" t="s">
        <v>1197</v>
      </c>
      <c r="K1229" s="9">
        <v>39323</v>
      </c>
      <c r="L1229" t="str">
        <f t="shared" si="20"/>
        <v>POLYGON ((-122.632077 63.999377, -122.632077 65.013816, -125.5414 65.013816, -125.5414 63.999377, -122.632077 63.999377))</v>
      </c>
    </row>
    <row r="1230" spans="1:12" x14ac:dyDescent="0.3">
      <c r="A1230" s="25">
        <v>5554584</v>
      </c>
      <c r="B1230" s="20" t="s">
        <v>16</v>
      </c>
      <c r="C1230" s="4">
        <v>60.38</v>
      </c>
      <c r="D1230" s="4">
        <v>-121.59</v>
      </c>
      <c r="E1230" s="4">
        <v>60.78</v>
      </c>
      <c r="F1230" s="4">
        <v>-121.04</v>
      </c>
      <c r="G1230" s="5"/>
      <c r="H1230" s="12" t="s">
        <v>1444</v>
      </c>
      <c r="I1230" s="4" t="s">
        <v>1230</v>
      </c>
      <c r="J1230" s="4" t="s">
        <v>1197</v>
      </c>
      <c r="K1230" s="9">
        <v>22513</v>
      </c>
      <c r="L1230" t="str">
        <f t="shared" si="20"/>
        <v>POLYGON ((-121.04 60.38, -121.04 60.78, -121.59 60.78, -121.59 60.38, -121.04 60.38))</v>
      </c>
    </row>
    <row r="1231" spans="1:12" x14ac:dyDescent="0.3">
      <c r="A1231" s="25">
        <v>5554586</v>
      </c>
      <c r="B1231" s="20" t="s">
        <v>15</v>
      </c>
      <c r="C1231" s="4" t="s">
        <v>7</v>
      </c>
      <c r="D1231" s="4" t="s">
        <v>7</v>
      </c>
      <c r="E1231" s="4" t="s">
        <v>7</v>
      </c>
      <c r="F1231" s="4" t="s">
        <v>7</v>
      </c>
      <c r="G1231" s="5">
        <v>2026</v>
      </c>
      <c r="H1231" s="5" t="s">
        <v>8</v>
      </c>
      <c r="I1231" s="4" t="s">
        <v>1413</v>
      </c>
      <c r="J1231" s="4" t="s">
        <v>1197</v>
      </c>
      <c r="K1231" s="9">
        <v>40574</v>
      </c>
      <c r="L1231" t="str">
        <f t="shared" si="20"/>
        <v>POLYGON ((n/a n/a, n/a n/a, n/a n/a, n/a n/a, n/a n/a))</v>
      </c>
    </row>
    <row r="1232" spans="1:12" x14ac:dyDescent="0.3">
      <c r="A1232" s="25">
        <v>5554589</v>
      </c>
      <c r="B1232" s="20" t="s">
        <v>14</v>
      </c>
      <c r="C1232" s="4" t="s">
        <v>7</v>
      </c>
      <c r="D1232" s="4" t="s">
        <v>7</v>
      </c>
      <c r="E1232" s="4" t="s">
        <v>7</v>
      </c>
      <c r="F1232" s="4" t="s">
        <v>7</v>
      </c>
      <c r="G1232" s="5">
        <v>2027</v>
      </c>
      <c r="H1232" s="5" t="s">
        <v>8</v>
      </c>
      <c r="I1232" s="4" t="s">
        <v>1381</v>
      </c>
      <c r="J1232" s="4" t="s">
        <v>1197</v>
      </c>
      <c r="K1232" s="9">
        <v>41022</v>
      </c>
      <c r="L1232" t="str">
        <f t="shared" si="20"/>
        <v>POLYGON ((n/a n/a, n/a n/a, n/a n/a, n/a n/a, n/a n/a))</v>
      </c>
    </row>
    <row r="1233" spans="1:12" x14ac:dyDescent="0.3">
      <c r="A1233" s="25">
        <v>5554590</v>
      </c>
      <c r="B1233" s="20" t="s">
        <v>13</v>
      </c>
      <c r="C1233" s="4" t="s">
        <v>7</v>
      </c>
      <c r="D1233" s="4" t="s">
        <v>7</v>
      </c>
      <c r="E1233" s="4" t="s">
        <v>7</v>
      </c>
      <c r="F1233" s="4" t="s">
        <v>7</v>
      </c>
      <c r="G1233" s="5">
        <v>2027</v>
      </c>
      <c r="H1233" s="5" t="s">
        <v>8</v>
      </c>
      <c r="I1233" s="4" t="s">
        <v>1256</v>
      </c>
      <c r="J1233" s="4" t="s">
        <v>1197</v>
      </c>
      <c r="K1233" s="9">
        <v>41022</v>
      </c>
      <c r="L1233" t="str">
        <f t="shared" si="20"/>
        <v>POLYGON ((n/a n/a, n/a n/a, n/a n/a, n/a n/a, n/a n/a))</v>
      </c>
    </row>
    <row r="1234" spans="1:12" x14ac:dyDescent="0.3">
      <c r="A1234" s="25">
        <v>5554592</v>
      </c>
      <c r="B1234" s="20" t="s">
        <v>11</v>
      </c>
      <c r="C1234" s="4" t="s">
        <v>7</v>
      </c>
      <c r="D1234" s="4" t="s">
        <v>7</v>
      </c>
      <c r="E1234" s="4" t="s">
        <v>7</v>
      </c>
      <c r="F1234" s="4" t="s">
        <v>7</v>
      </c>
      <c r="G1234" s="11"/>
      <c r="H1234" s="5"/>
      <c r="I1234" s="4" t="s">
        <v>1422</v>
      </c>
      <c r="J1234" s="4" t="s">
        <v>12</v>
      </c>
      <c r="K1234" s="9">
        <v>40909</v>
      </c>
      <c r="L1234" t="str">
        <f t="shared" si="20"/>
        <v>POLYGON ((n/a n/a, n/a n/a, n/a n/a, n/a n/a, n/a n/a))</v>
      </c>
    </row>
    <row r="1235" spans="1:12" x14ac:dyDescent="0.3">
      <c r="A1235" s="25">
        <v>5554594</v>
      </c>
      <c r="B1235" s="10" t="s">
        <v>10</v>
      </c>
      <c r="C1235" s="4" t="s">
        <v>7</v>
      </c>
      <c r="D1235" s="4" t="s">
        <v>7</v>
      </c>
      <c r="E1235" s="4" t="s">
        <v>7</v>
      </c>
      <c r="F1235" s="4" t="s">
        <v>7</v>
      </c>
      <c r="G1235" s="5">
        <v>2028</v>
      </c>
      <c r="H1235" s="5" t="s">
        <v>8</v>
      </c>
      <c r="I1235" s="4" t="s">
        <v>1381</v>
      </c>
      <c r="J1235" s="4" t="s">
        <v>1197</v>
      </c>
      <c r="K1235" s="9">
        <v>41275</v>
      </c>
      <c r="L1235" t="str">
        <f t="shared" si="20"/>
        <v>POLYGON ((n/a n/a, n/a n/a, n/a n/a, n/a n/a, n/a n/a))</v>
      </c>
    </row>
    <row r="1236" spans="1:12" x14ac:dyDescent="0.3">
      <c r="A1236" s="25">
        <v>5554596</v>
      </c>
      <c r="B1236" s="20" t="s">
        <v>9</v>
      </c>
      <c r="C1236" s="4">
        <v>64.5</v>
      </c>
      <c r="D1236" s="4">
        <v>-128.25</v>
      </c>
      <c r="E1236" s="4">
        <v>65.5</v>
      </c>
      <c r="F1236" s="4">
        <v>-125.5</v>
      </c>
      <c r="G1236" s="5">
        <v>2028</v>
      </c>
      <c r="H1236" s="5" t="s">
        <v>8</v>
      </c>
      <c r="I1236" s="4" t="s">
        <v>1381</v>
      </c>
      <c r="J1236" s="4" t="s">
        <v>1443</v>
      </c>
      <c r="K1236" s="9">
        <v>41275</v>
      </c>
      <c r="L1236" t="str">
        <f t="shared" si="20"/>
        <v>POLYGON ((-125.5 64.5, -125.5 65.5, -128.25 65.5, -128.25 64.5, -125.5 64.5))</v>
      </c>
    </row>
    <row r="1237" spans="1:12" x14ac:dyDescent="0.3">
      <c r="A1237" s="25">
        <v>5554597</v>
      </c>
      <c r="B1237" s="20" t="s">
        <v>6</v>
      </c>
      <c r="C1237" s="4" t="s">
        <v>7</v>
      </c>
      <c r="D1237" s="4" t="s">
        <v>7</v>
      </c>
      <c r="E1237" s="4" t="s">
        <v>7</v>
      </c>
      <c r="F1237" s="4" t="s">
        <v>7</v>
      </c>
      <c r="G1237" s="5">
        <v>2028</v>
      </c>
      <c r="H1237" s="6" t="s">
        <v>8</v>
      </c>
      <c r="I1237" s="4" t="s">
        <v>1381</v>
      </c>
      <c r="J1237" s="4" t="s">
        <v>1443</v>
      </c>
      <c r="K1237" s="9">
        <v>41275</v>
      </c>
      <c r="L1237" t="str">
        <f t="shared" si="20"/>
        <v>POLYGON ((n/a n/a, n/a n/a, n/a n/a, n/a n/a, n/a n/a))</v>
      </c>
    </row>
  </sheetData>
  <autoFilter ref="A1:M1237"/>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7"/>
  <sheetViews>
    <sheetView workbookViewId="0">
      <selection activeCell="C1190" sqref="C1190"/>
    </sheetView>
  </sheetViews>
  <sheetFormatPr defaultRowHeight="14.4" x14ac:dyDescent="0.3"/>
  <cols>
    <col min="1" max="1" width="10.5546875" style="3" bestFit="1" customWidth="1"/>
    <col min="2" max="2" width="67.33203125" customWidth="1"/>
    <col min="3" max="3" width="9.6640625" customWidth="1"/>
    <col min="4" max="4" width="8.88671875" customWidth="1"/>
    <col min="5" max="5" width="9.109375" customWidth="1"/>
    <col min="6" max="6" width="8.88671875" customWidth="1"/>
    <col min="7" max="8" width="17" customWidth="1"/>
    <col min="9" max="9" width="11.44140625" customWidth="1"/>
  </cols>
  <sheetData>
    <row r="1" spans="1:10" s="29" customFormat="1" ht="106.8" customHeight="1" x14ac:dyDescent="0.3">
      <c r="A1" s="27" t="s">
        <v>1186</v>
      </c>
      <c r="B1" s="28" t="s">
        <v>1187</v>
      </c>
      <c r="C1" s="28" t="s">
        <v>1188</v>
      </c>
      <c r="D1" s="28" t="s">
        <v>1189</v>
      </c>
      <c r="E1" s="28" t="s">
        <v>1190</v>
      </c>
      <c r="F1" s="28" t="s">
        <v>1191</v>
      </c>
      <c r="G1" s="28" t="s">
        <v>1192</v>
      </c>
      <c r="H1" s="28" t="s">
        <v>1193</v>
      </c>
      <c r="I1" s="28" t="s">
        <v>1194</v>
      </c>
      <c r="J1" s="29" t="s">
        <v>1195</v>
      </c>
    </row>
    <row r="2" spans="1:10" s="5" customFormat="1" ht="15.6" customHeight="1" x14ac:dyDescent="0.3">
      <c r="A2" s="30">
        <v>5550004</v>
      </c>
      <c r="B2" s="31" t="s">
        <v>1178</v>
      </c>
      <c r="C2" s="31" t="s">
        <v>1196</v>
      </c>
      <c r="D2" s="32" t="s">
        <v>1197</v>
      </c>
      <c r="E2" s="33">
        <v>19844</v>
      </c>
      <c r="F2" s="34" t="s">
        <v>1198</v>
      </c>
      <c r="G2" s="5" t="s">
        <v>1199</v>
      </c>
      <c r="H2" s="5" t="s">
        <v>1200</v>
      </c>
      <c r="I2" s="5" t="b">
        <f t="shared" ref="I2:I65" si="0">AND(LEFT(F2,3)="Non",J2&gt;2020)</f>
        <v>0</v>
      </c>
      <c r="J2" s="5">
        <v>1969</v>
      </c>
    </row>
    <row r="3" spans="1:10" s="5" customFormat="1" ht="15.6" customHeight="1" x14ac:dyDescent="0.3">
      <c r="A3" s="35">
        <v>5550005</v>
      </c>
      <c r="B3" s="36" t="s">
        <v>1178</v>
      </c>
      <c r="C3" s="36" t="s">
        <v>1196</v>
      </c>
      <c r="D3" s="37" t="s">
        <v>1197</v>
      </c>
      <c r="E3" s="38">
        <v>19844</v>
      </c>
      <c r="F3" s="34" t="s">
        <v>1198</v>
      </c>
      <c r="G3" s="5" t="s">
        <v>1199</v>
      </c>
      <c r="H3" s="5" t="s">
        <v>1200</v>
      </c>
      <c r="I3" s="5" t="b">
        <f t="shared" si="0"/>
        <v>0</v>
      </c>
      <c r="J3" s="5">
        <v>1969</v>
      </c>
    </row>
    <row r="4" spans="1:10" s="5" customFormat="1" ht="15.6" customHeight="1" x14ac:dyDescent="0.3">
      <c r="A4" s="30">
        <v>5550006</v>
      </c>
      <c r="B4" s="31" t="s">
        <v>1177</v>
      </c>
      <c r="C4" s="31" t="s">
        <v>1196</v>
      </c>
      <c r="D4" s="39" t="s">
        <v>1197</v>
      </c>
      <c r="E4" s="40">
        <v>23554</v>
      </c>
      <c r="F4" s="34" t="s">
        <v>1198</v>
      </c>
      <c r="G4" s="5" t="s">
        <v>1201</v>
      </c>
      <c r="H4" s="5" t="s">
        <v>1202</v>
      </c>
      <c r="I4" s="5" t="b">
        <f t="shared" si="0"/>
        <v>0</v>
      </c>
      <c r="J4" s="5">
        <v>1979</v>
      </c>
    </row>
    <row r="5" spans="1:10" s="5" customFormat="1" ht="15.6" customHeight="1" x14ac:dyDescent="0.3">
      <c r="A5" s="30">
        <v>5550007</v>
      </c>
      <c r="B5" s="31" t="s">
        <v>1176</v>
      </c>
      <c r="C5" s="31" t="s">
        <v>1196</v>
      </c>
      <c r="D5" s="32" t="s">
        <v>1197</v>
      </c>
      <c r="E5" s="33">
        <v>21813</v>
      </c>
      <c r="F5" s="34" t="s">
        <v>1198</v>
      </c>
      <c r="G5" s="5" t="s">
        <v>1201</v>
      </c>
      <c r="H5" s="5" t="s">
        <v>1202</v>
      </c>
      <c r="I5" s="5" t="b">
        <f t="shared" si="0"/>
        <v>0</v>
      </c>
      <c r="J5" s="5">
        <v>1974</v>
      </c>
    </row>
    <row r="6" spans="1:10" s="5" customFormat="1" ht="15.6" customHeight="1" x14ac:dyDescent="0.3">
      <c r="A6" s="41">
        <v>5550009</v>
      </c>
      <c r="B6" s="5" t="s">
        <v>1175</v>
      </c>
      <c r="C6" s="5" t="s">
        <v>1196</v>
      </c>
      <c r="D6" s="32" t="s">
        <v>1197</v>
      </c>
      <c r="E6" s="33">
        <v>27191</v>
      </c>
      <c r="F6" s="34" t="s">
        <v>1198</v>
      </c>
      <c r="G6" s="5" t="s">
        <v>1199</v>
      </c>
      <c r="H6" s="5" t="s">
        <v>1203</v>
      </c>
      <c r="I6" s="5" t="b">
        <f t="shared" si="0"/>
        <v>0</v>
      </c>
      <c r="J6" s="5">
        <v>1989</v>
      </c>
    </row>
    <row r="7" spans="1:10" s="5" customFormat="1" ht="15.6" customHeight="1" x14ac:dyDescent="0.3">
      <c r="A7" s="30">
        <v>5550014</v>
      </c>
      <c r="B7" s="31" t="s">
        <v>1174</v>
      </c>
      <c r="C7" s="31" t="s">
        <v>1196</v>
      </c>
      <c r="D7" s="32" t="s">
        <v>1197</v>
      </c>
      <c r="E7" s="33">
        <v>24913</v>
      </c>
      <c r="F7" s="34" t="s">
        <v>1198</v>
      </c>
      <c r="G7" s="5" t="s">
        <v>1204</v>
      </c>
      <c r="H7" s="5" t="s">
        <v>1205</v>
      </c>
      <c r="I7" s="5" t="b">
        <f t="shared" si="0"/>
        <v>0</v>
      </c>
      <c r="J7" s="5">
        <v>1983</v>
      </c>
    </row>
    <row r="8" spans="1:10" s="5" customFormat="1" ht="15.6" customHeight="1" x14ac:dyDescent="0.3">
      <c r="A8" s="30">
        <v>5550015</v>
      </c>
      <c r="B8" s="31" t="s">
        <v>1173</v>
      </c>
      <c r="C8" s="31" t="s">
        <v>1196</v>
      </c>
      <c r="D8" s="32" t="s">
        <v>1197</v>
      </c>
      <c r="E8" s="33">
        <v>25273</v>
      </c>
      <c r="F8" s="34" t="s">
        <v>1198</v>
      </c>
      <c r="G8" s="5" t="s">
        <v>1204</v>
      </c>
      <c r="H8" s="5" t="s">
        <v>1205</v>
      </c>
      <c r="I8" s="5" t="b">
        <f t="shared" si="0"/>
        <v>0</v>
      </c>
      <c r="J8" s="5">
        <v>1984</v>
      </c>
    </row>
    <row r="9" spans="1:10" s="5" customFormat="1" ht="15.6" customHeight="1" x14ac:dyDescent="0.3">
      <c r="A9" s="41">
        <v>5550016</v>
      </c>
      <c r="B9" s="5" t="s">
        <v>1172</v>
      </c>
      <c r="C9" s="5" t="s">
        <v>1196</v>
      </c>
      <c r="D9" s="32" t="s">
        <v>1197</v>
      </c>
      <c r="E9" s="33">
        <v>24208</v>
      </c>
      <c r="F9" s="34" t="s">
        <v>1198</v>
      </c>
      <c r="G9" s="5" t="s">
        <v>1201</v>
      </c>
      <c r="H9" s="5" t="s">
        <v>1205</v>
      </c>
      <c r="I9" s="5" t="b">
        <f t="shared" si="0"/>
        <v>0</v>
      </c>
      <c r="J9" s="5">
        <v>1981</v>
      </c>
    </row>
    <row r="10" spans="1:10" s="5" customFormat="1" ht="15.6" customHeight="1" x14ac:dyDescent="0.3">
      <c r="A10" s="30">
        <v>5550017</v>
      </c>
      <c r="B10" s="31" t="s">
        <v>1171</v>
      </c>
      <c r="C10" s="31" t="s">
        <v>1196</v>
      </c>
      <c r="D10" s="32" t="s">
        <v>1197</v>
      </c>
      <c r="E10" s="33">
        <v>27063</v>
      </c>
      <c r="F10" s="34" t="s">
        <v>1198</v>
      </c>
      <c r="G10" s="5" t="s">
        <v>1206</v>
      </c>
      <c r="H10" s="5" t="s">
        <v>1205</v>
      </c>
      <c r="I10" s="5" t="b">
        <f t="shared" si="0"/>
        <v>0</v>
      </c>
      <c r="J10" s="5">
        <v>1989</v>
      </c>
    </row>
    <row r="11" spans="1:10" s="5" customFormat="1" ht="15.6" customHeight="1" x14ac:dyDescent="0.3">
      <c r="A11" s="30">
        <v>5550018</v>
      </c>
      <c r="B11" s="31" t="s">
        <v>1170</v>
      </c>
      <c r="C11" s="31" t="s">
        <v>1196</v>
      </c>
      <c r="D11" s="32" t="s">
        <v>1197</v>
      </c>
      <c r="E11" s="33">
        <v>27018</v>
      </c>
      <c r="F11" s="34" t="s">
        <v>1198</v>
      </c>
      <c r="G11" s="5" t="s">
        <v>1201</v>
      </c>
      <c r="H11" s="5" t="s">
        <v>1205</v>
      </c>
      <c r="I11" s="5" t="b">
        <f t="shared" si="0"/>
        <v>0</v>
      </c>
      <c r="J11" s="5">
        <v>1988</v>
      </c>
    </row>
    <row r="12" spans="1:10" s="5" customFormat="1" ht="15.6" customHeight="1" x14ac:dyDescent="0.3">
      <c r="A12" s="42">
        <v>5550019</v>
      </c>
      <c r="B12" s="43" t="s">
        <v>1169</v>
      </c>
      <c r="C12" s="43" t="s">
        <v>1196</v>
      </c>
      <c r="D12" s="32" t="s">
        <v>1197</v>
      </c>
      <c r="E12" s="33">
        <v>25204</v>
      </c>
      <c r="F12" s="34" t="s">
        <v>1198</v>
      </c>
      <c r="G12" s="5" t="s">
        <v>1206</v>
      </c>
      <c r="H12" s="5" t="s">
        <v>1205</v>
      </c>
      <c r="I12" s="5" t="b">
        <f t="shared" si="0"/>
        <v>0</v>
      </c>
      <c r="J12" s="5">
        <v>1984</v>
      </c>
    </row>
    <row r="13" spans="1:10" s="5" customFormat="1" ht="15.6" customHeight="1" x14ac:dyDescent="0.3">
      <c r="A13" s="30">
        <v>5550020</v>
      </c>
      <c r="B13" s="31" t="s">
        <v>1168</v>
      </c>
      <c r="C13" s="31" t="s">
        <v>1196</v>
      </c>
      <c r="D13" s="32" t="s">
        <v>1197</v>
      </c>
      <c r="E13" s="33">
        <v>23944</v>
      </c>
      <c r="F13" s="34" t="s">
        <v>1198</v>
      </c>
      <c r="G13" s="5" t="s">
        <v>1201</v>
      </c>
      <c r="H13" s="5" t="s">
        <v>1207</v>
      </c>
      <c r="I13" s="5" t="b">
        <f t="shared" si="0"/>
        <v>0</v>
      </c>
      <c r="J13" s="5">
        <v>1980</v>
      </c>
    </row>
    <row r="14" spans="1:10" s="5" customFormat="1" ht="15.6" customHeight="1" x14ac:dyDescent="0.3">
      <c r="A14" s="30">
        <v>5550021</v>
      </c>
      <c r="B14" s="31" t="s">
        <v>1167</v>
      </c>
      <c r="C14" s="31" t="s">
        <v>1196</v>
      </c>
      <c r="D14" s="32" t="s">
        <v>1197</v>
      </c>
      <c r="E14" s="33">
        <v>23944</v>
      </c>
      <c r="F14" s="34" t="s">
        <v>1198</v>
      </c>
      <c r="G14" s="5" t="s">
        <v>1201</v>
      </c>
      <c r="H14" s="5" t="s">
        <v>1205</v>
      </c>
      <c r="I14" s="5" t="b">
        <f t="shared" si="0"/>
        <v>0</v>
      </c>
      <c r="J14" s="5">
        <v>1980</v>
      </c>
    </row>
    <row r="15" spans="1:10" s="5" customFormat="1" ht="15.6" customHeight="1" x14ac:dyDescent="0.3">
      <c r="A15" s="30">
        <v>5550025</v>
      </c>
      <c r="B15" s="31" t="s">
        <v>1166</v>
      </c>
      <c r="C15" s="31" t="s">
        <v>1208</v>
      </c>
      <c r="D15" s="32" t="s">
        <v>1197</v>
      </c>
      <c r="E15" s="33">
        <v>21808</v>
      </c>
      <c r="F15" s="34" t="s">
        <v>1198</v>
      </c>
      <c r="G15" s="5" t="s">
        <v>1209</v>
      </c>
      <c r="H15" s="5" t="s">
        <v>1202</v>
      </c>
      <c r="I15" s="5" t="b">
        <f t="shared" si="0"/>
        <v>0</v>
      </c>
      <c r="J15" s="5">
        <v>1974</v>
      </c>
    </row>
    <row r="16" spans="1:10" s="5" customFormat="1" ht="15.6" customHeight="1" x14ac:dyDescent="0.3">
      <c r="A16" s="30">
        <v>5550026</v>
      </c>
      <c r="B16" s="31" t="s">
        <v>1165</v>
      </c>
      <c r="C16" s="31" t="s">
        <v>1208</v>
      </c>
      <c r="D16" s="32" t="s">
        <v>1197</v>
      </c>
      <c r="E16" s="33">
        <v>28368</v>
      </c>
      <c r="F16" s="34" t="s">
        <v>1198</v>
      </c>
      <c r="G16" s="5" t="s">
        <v>1209</v>
      </c>
      <c r="H16" s="5" t="s">
        <v>1202</v>
      </c>
      <c r="I16" s="5" t="b">
        <f t="shared" si="0"/>
        <v>0</v>
      </c>
      <c r="J16" s="5">
        <v>1992</v>
      </c>
    </row>
    <row r="17" spans="1:15" s="5" customFormat="1" ht="15.6" customHeight="1" x14ac:dyDescent="0.3">
      <c r="A17" s="30">
        <v>5550027</v>
      </c>
      <c r="B17" s="31" t="s">
        <v>1165</v>
      </c>
      <c r="C17" s="31" t="s">
        <v>1208</v>
      </c>
      <c r="D17" s="32" t="s">
        <v>1197</v>
      </c>
      <c r="E17" s="33">
        <v>24350</v>
      </c>
      <c r="F17" s="34" t="s">
        <v>1198</v>
      </c>
      <c r="G17" s="5" t="s">
        <v>1209</v>
      </c>
      <c r="H17" s="5" t="s">
        <v>1202</v>
      </c>
      <c r="I17" s="5" t="b">
        <f t="shared" si="0"/>
        <v>0</v>
      </c>
      <c r="J17" s="5">
        <v>1981</v>
      </c>
    </row>
    <row r="18" spans="1:15" s="5" customFormat="1" ht="15.6" customHeight="1" x14ac:dyDescent="0.3">
      <c r="A18" s="30">
        <v>5550028</v>
      </c>
      <c r="B18" s="31" t="s">
        <v>1164</v>
      </c>
      <c r="C18" s="31" t="s">
        <v>1208</v>
      </c>
      <c r="D18" s="32" t="s">
        <v>1197</v>
      </c>
      <c r="E18" s="33">
        <v>24716</v>
      </c>
      <c r="F18" s="34" t="s">
        <v>1198</v>
      </c>
      <c r="G18" s="5" t="s">
        <v>1201</v>
      </c>
      <c r="H18" s="5" t="s">
        <v>1202</v>
      </c>
      <c r="I18" s="5" t="b">
        <f t="shared" si="0"/>
        <v>0</v>
      </c>
      <c r="J18" s="5">
        <v>1982</v>
      </c>
    </row>
    <row r="19" spans="1:15" s="5" customFormat="1" ht="15.6" customHeight="1" x14ac:dyDescent="0.3">
      <c r="A19" s="30">
        <v>5550029</v>
      </c>
      <c r="B19" s="31" t="s">
        <v>1163</v>
      </c>
      <c r="C19" s="31" t="s">
        <v>1210</v>
      </c>
      <c r="D19" s="32" t="s">
        <v>1197</v>
      </c>
      <c r="E19" s="33">
        <v>19236</v>
      </c>
      <c r="F19" s="34" t="s">
        <v>1198</v>
      </c>
      <c r="G19" s="5" t="s">
        <v>1209</v>
      </c>
      <c r="H19" s="5" t="s">
        <v>1202</v>
      </c>
      <c r="I19" s="5" t="b">
        <f t="shared" si="0"/>
        <v>0</v>
      </c>
      <c r="J19" s="5">
        <v>1967</v>
      </c>
    </row>
    <row r="20" spans="1:15" s="5" customFormat="1" ht="15.6" customHeight="1" x14ac:dyDescent="0.3">
      <c r="A20" s="30">
        <v>5550030</v>
      </c>
      <c r="B20" s="31" t="s">
        <v>1162</v>
      </c>
      <c r="C20" s="31" t="s">
        <v>1208</v>
      </c>
      <c r="D20" s="32" t="s">
        <v>1197</v>
      </c>
      <c r="E20" s="33">
        <v>19603</v>
      </c>
      <c r="F20" s="34" t="s">
        <v>1198</v>
      </c>
      <c r="G20" s="5" t="s">
        <v>1201</v>
      </c>
      <c r="H20" s="5" t="s">
        <v>1211</v>
      </c>
      <c r="I20" s="5" t="b">
        <f t="shared" si="0"/>
        <v>0</v>
      </c>
      <c r="J20" s="5">
        <v>1968</v>
      </c>
    </row>
    <row r="21" spans="1:15" s="5" customFormat="1" ht="15.6" customHeight="1" x14ac:dyDescent="0.3">
      <c r="A21" s="30">
        <v>5550031</v>
      </c>
      <c r="B21" s="31" t="s">
        <v>1161</v>
      </c>
      <c r="C21" s="31" t="s">
        <v>1208</v>
      </c>
      <c r="D21" s="32" t="s">
        <v>1197</v>
      </c>
      <c r="E21" s="33">
        <v>25083</v>
      </c>
      <c r="F21" s="34" t="s">
        <v>1198</v>
      </c>
      <c r="G21" s="5" t="s">
        <v>1206</v>
      </c>
      <c r="H21" s="5" t="s">
        <v>1202</v>
      </c>
      <c r="I21" s="5" t="b">
        <f t="shared" si="0"/>
        <v>0</v>
      </c>
      <c r="J21" s="5">
        <v>1983</v>
      </c>
    </row>
    <row r="22" spans="1:15" s="5" customFormat="1" ht="15.6" customHeight="1" x14ac:dyDescent="0.3">
      <c r="A22" s="30">
        <v>5550039</v>
      </c>
      <c r="B22" s="31" t="s">
        <v>1160</v>
      </c>
      <c r="C22" s="31" t="s">
        <v>1208</v>
      </c>
      <c r="D22" s="32" t="s">
        <v>1197</v>
      </c>
      <c r="E22" s="33">
        <v>24083</v>
      </c>
      <c r="F22" s="34" t="s">
        <v>1198</v>
      </c>
      <c r="G22" s="5" t="s">
        <v>1209</v>
      </c>
      <c r="H22" s="5" t="s">
        <v>1202</v>
      </c>
      <c r="I22" s="5" t="b">
        <f t="shared" si="0"/>
        <v>0</v>
      </c>
      <c r="J22" s="5">
        <v>1980</v>
      </c>
    </row>
    <row r="23" spans="1:15" s="5" customFormat="1" ht="15.6" customHeight="1" x14ac:dyDescent="0.3">
      <c r="A23" s="30">
        <v>5550044</v>
      </c>
      <c r="B23" s="31" t="s">
        <v>1159</v>
      </c>
      <c r="C23" s="31" t="s">
        <v>1208</v>
      </c>
      <c r="D23" s="32" t="s">
        <v>1197</v>
      </c>
      <c r="E23" s="33">
        <v>21448</v>
      </c>
      <c r="F23" s="34" t="s">
        <v>1198</v>
      </c>
      <c r="G23" s="5" t="s">
        <v>1209</v>
      </c>
      <c r="H23" s="5" t="s">
        <v>1205</v>
      </c>
      <c r="I23" s="5" t="b">
        <f t="shared" si="0"/>
        <v>0</v>
      </c>
      <c r="J23" s="5">
        <v>1973</v>
      </c>
    </row>
    <row r="24" spans="1:15" s="44" customFormat="1" ht="15.6" customHeight="1" x14ac:dyDescent="0.3">
      <c r="A24" s="30">
        <v>5550045</v>
      </c>
      <c r="B24" s="31" t="s">
        <v>1159</v>
      </c>
      <c r="C24" s="31" t="s">
        <v>1208</v>
      </c>
      <c r="D24" s="32" t="s">
        <v>1197</v>
      </c>
      <c r="E24" s="33">
        <v>21448</v>
      </c>
      <c r="F24" s="34" t="s">
        <v>1198</v>
      </c>
      <c r="G24" s="5" t="s">
        <v>1209</v>
      </c>
      <c r="H24" s="5" t="s">
        <v>1205</v>
      </c>
      <c r="I24" s="5" t="b">
        <f t="shared" si="0"/>
        <v>0</v>
      </c>
      <c r="J24" s="5">
        <v>1973</v>
      </c>
      <c r="K24" s="5"/>
      <c r="L24" s="5"/>
      <c r="M24" s="5"/>
      <c r="N24" s="5"/>
      <c r="O24" s="5"/>
    </row>
    <row r="25" spans="1:15" s="5" customFormat="1" ht="15.6" customHeight="1" x14ac:dyDescent="0.3">
      <c r="A25" s="41">
        <v>5550046</v>
      </c>
      <c r="B25" s="5" t="s">
        <v>1158</v>
      </c>
      <c r="C25" s="5" t="s">
        <v>1208</v>
      </c>
      <c r="D25" s="32" t="s">
        <v>1197</v>
      </c>
      <c r="E25" s="33">
        <v>22569</v>
      </c>
      <c r="F25" s="34" t="s">
        <v>1198</v>
      </c>
      <c r="G25" s="5" t="s">
        <v>1201</v>
      </c>
      <c r="H25" s="5" t="s">
        <v>1205</v>
      </c>
      <c r="I25" s="5" t="b">
        <f t="shared" si="0"/>
        <v>0</v>
      </c>
      <c r="J25" s="5">
        <v>1976</v>
      </c>
    </row>
    <row r="26" spans="1:15" s="5" customFormat="1" ht="15.6" customHeight="1" x14ac:dyDescent="0.3">
      <c r="A26" s="30">
        <v>5550047</v>
      </c>
      <c r="B26" s="31" t="s">
        <v>490</v>
      </c>
      <c r="C26" s="31" t="s">
        <v>1208</v>
      </c>
      <c r="D26" s="32" t="s">
        <v>1197</v>
      </c>
      <c r="E26" s="33">
        <v>23806</v>
      </c>
      <c r="F26" s="34" t="s">
        <v>1198</v>
      </c>
      <c r="G26" s="5" t="s">
        <v>1204</v>
      </c>
      <c r="H26" s="5" t="s">
        <v>1205</v>
      </c>
      <c r="I26" s="5" t="b">
        <f t="shared" si="0"/>
        <v>0</v>
      </c>
      <c r="J26" s="5">
        <v>1980</v>
      </c>
    </row>
    <row r="27" spans="1:15" s="5" customFormat="1" ht="15.6" customHeight="1" x14ac:dyDescent="0.3">
      <c r="A27" s="30">
        <v>5550048</v>
      </c>
      <c r="B27" s="31" t="s">
        <v>1157</v>
      </c>
      <c r="C27" s="31" t="s">
        <v>1208</v>
      </c>
      <c r="D27" s="32" t="s">
        <v>1197</v>
      </c>
      <c r="E27" s="33">
        <v>24503</v>
      </c>
      <c r="F27" s="34" t="s">
        <v>1198</v>
      </c>
      <c r="G27" s="5" t="s">
        <v>1204</v>
      </c>
      <c r="H27" s="5" t="s">
        <v>1205</v>
      </c>
      <c r="I27" s="5" t="b">
        <f t="shared" si="0"/>
        <v>0</v>
      </c>
      <c r="J27" s="5">
        <v>1982</v>
      </c>
    </row>
    <row r="28" spans="1:15" s="5" customFormat="1" ht="15.6" customHeight="1" x14ac:dyDescent="0.3">
      <c r="A28" s="30">
        <v>5550049</v>
      </c>
      <c r="B28" s="31" t="s">
        <v>1157</v>
      </c>
      <c r="C28" s="31" t="s">
        <v>1208</v>
      </c>
      <c r="D28" s="32" t="s">
        <v>1197</v>
      </c>
      <c r="E28" s="33">
        <v>24503</v>
      </c>
      <c r="F28" s="34" t="s">
        <v>1198</v>
      </c>
      <c r="G28" s="5" t="s">
        <v>1204</v>
      </c>
      <c r="H28" s="5" t="s">
        <v>1205</v>
      </c>
      <c r="I28" s="5" t="b">
        <f t="shared" si="0"/>
        <v>0</v>
      </c>
      <c r="J28" s="5">
        <v>1982</v>
      </c>
    </row>
    <row r="29" spans="1:15" s="5" customFormat="1" ht="15.6" customHeight="1" x14ac:dyDescent="0.3">
      <c r="A29" s="30">
        <v>5550050</v>
      </c>
      <c r="B29" s="31" t="s">
        <v>1157</v>
      </c>
      <c r="C29" s="31" t="s">
        <v>1208</v>
      </c>
      <c r="D29" s="32" t="s">
        <v>1197</v>
      </c>
      <c r="E29" s="33">
        <v>24503</v>
      </c>
      <c r="F29" s="34" t="s">
        <v>1198</v>
      </c>
      <c r="G29" s="5" t="s">
        <v>1204</v>
      </c>
      <c r="H29" s="5" t="s">
        <v>1205</v>
      </c>
      <c r="I29" s="5" t="b">
        <f t="shared" si="0"/>
        <v>0</v>
      </c>
      <c r="J29" s="5">
        <v>1982</v>
      </c>
    </row>
    <row r="30" spans="1:15" s="5" customFormat="1" ht="15.6" customHeight="1" x14ac:dyDescent="0.3">
      <c r="A30" s="30">
        <v>5550051</v>
      </c>
      <c r="B30" s="31" t="s">
        <v>1156</v>
      </c>
      <c r="C30" s="31" t="s">
        <v>1208</v>
      </c>
      <c r="D30" s="32" t="s">
        <v>1197</v>
      </c>
      <c r="E30" s="33">
        <v>24966</v>
      </c>
      <c r="F30" s="34" t="s">
        <v>1198</v>
      </c>
      <c r="G30" s="5" t="s">
        <v>1209</v>
      </c>
      <c r="H30" s="5" t="s">
        <v>1205</v>
      </c>
      <c r="I30" s="5" t="b">
        <f t="shared" si="0"/>
        <v>0</v>
      </c>
      <c r="J30" s="5">
        <v>1983</v>
      </c>
    </row>
    <row r="31" spans="1:15" s="5" customFormat="1" ht="15.6" customHeight="1" x14ac:dyDescent="0.3">
      <c r="A31" s="30">
        <v>5550052</v>
      </c>
      <c r="B31" s="31" t="s">
        <v>1156</v>
      </c>
      <c r="C31" s="31" t="s">
        <v>1208</v>
      </c>
      <c r="D31" s="32" t="s">
        <v>1197</v>
      </c>
      <c r="E31" s="33">
        <v>24966</v>
      </c>
      <c r="F31" s="34" t="s">
        <v>1198</v>
      </c>
      <c r="G31" s="5" t="s">
        <v>1209</v>
      </c>
      <c r="H31" s="5" t="s">
        <v>1205</v>
      </c>
      <c r="I31" s="5" t="b">
        <f t="shared" si="0"/>
        <v>0</v>
      </c>
      <c r="J31" s="5">
        <v>1983</v>
      </c>
    </row>
    <row r="32" spans="1:15" s="5" customFormat="1" ht="15.6" customHeight="1" x14ac:dyDescent="0.3">
      <c r="A32" s="30">
        <v>5550053</v>
      </c>
      <c r="B32" s="31" t="s">
        <v>1155</v>
      </c>
      <c r="C32" s="31" t="s">
        <v>1208</v>
      </c>
      <c r="D32" s="32" t="s">
        <v>1197</v>
      </c>
      <c r="E32" s="33">
        <v>25544</v>
      </c>
      <c r="F32" s="34" t="s">
        <v>1198</v>
      </c>
      <c r="G32" s="5" t="s">
        <v>1204</v>
      </c>
      <c r="H32" s="5" t="s">
        <v>1205</v>
      </c>
      <c r="I32" s="5" t="b">
        <f t="shared" si="0"/>
        <v>0</v>
      </c>
      <c r="J32" s="5">
        <v>1984</v>
      </c>
    </row>
    <row r="33" spans="1:10" s="5" customFormat="1" ht="15.6" customHeight="1" x14ac:dyDescent="0.3">
      <c r="A33" s="30">
        <v>5550054</v>
      </c>
      <c r="B33" s="31" t="s">
        <v>1152</v>
      </c>
      <c r="C33" s="31" t="s">
        <v>1208</v>
      </c>
      <c r="D33" s="32" t="s">
        <v>1197</v>
      </c>
      <c r="E33" s="33">
        <v>25575</v>
      </c>
      <c r="F33" s="34" t="s">
        <v>1198</v>
      </c>
      <c r="G33" s="5" t="s">
        <v>1209</v>
      </c>
      <c r="H33" s="5" t="s">
        <v>1205</v>
      </c>
      <c r="I33" s="5" t="b">
        <f t="shared" si="0"/>
        <v>0</v>
      </c>
      <c r="J33" s="5">
        <v>1985</v>
      </c>
    </row>
    <row r="34" spans="1:10" s="5" customFormat="1" ht="15.6" customHeight="1" x14ac:dyDescent="0.3">
      <c r="A34" s="30">
        <v>5550055</v>
      </c>
      <c r="B34" s="31" t="s">
        <v>1154</v>
      </c>
      <c r="C34" s="31" t="s">
        <v>1208</v>
      </c>
      <c r="D34" s="32" t="s">
        <v>1197</v>
      </c>
      <c r="E34" s="33">
        <v>25596</v>
      </c>
      <c r="F34" s="34" t="s">
        <v>1198</v>
      </c>
      <c r="G34" s="5" t="s">
        <v>1209</v>
      </c>
      <c r="H34" s="5" t="s">
        <v>1205</v>
      </c>
      <c r="I34" s="5" t="b">
        <f t="shared" si="0"/>
        <v>0</v>
      </c>
      <c r="J34" s="5">
        <v>1985</v>
      </c>
    </row>
    <row r="35" spans="1:10" s="5" customFormat="1" ht="15.6" customHeight="1" x14ac:dyDescent="0.3">
      <c r="A35" s="30">
        <v>5550056</v>
      </c>
      <c r="B35" s="31" t="s">
        <v>1153</v>
      </c>
      <c r="C35" s="31" t="s">
        <v>1208</v>
      </c>
      <c r="D35" s="32" t="s">
        <v>1197</v>
      </c>
      <c r="E35" s="33">
        <v>25658</v>
      </c>
      <c r="F35" s="34" t="s">
        <v>1198</v>
      </c>
      <c r="G35" s="5" t="s">
        <v>1209</v>
      </c>
      <c r="H35" s="5" t="s">
        <v>1205</v>
      </c>
      <c r="I35" s="5" t="b">
        <f t="shared" si="0"/>
        <v>0</v>
      </c>
      <c r="J35" s="5">
        <v>1985</v>
      </c>
    </row>
    <row r="36" spans="1:10" s="5" customFormat="1" ht="15.6" customHeight="1" x14ac:dyDescent="0.3">
      <c r="A36" s="30">
        <v>5550057</v>
      </c>
      <c r="B36" s="31" t="s">
        <v>1152</v>
      </c>
      <c r="C36" s="31" t="s">
        <v>1208</v>
      </c>
      <c r="D36" s="32" t="s">
        <v>1197</v>
      </c>
      <c r="E36" s="33">
        <v>25575</v>
      </c>
      <c r="F36" s="34" t="s">
        <v>1198</v>
      </c>
      <c r="G36" s="5" t="s">
        <v>1209</v>
      </c>
      <c r="H36" s="5" t="s">
        <v>1205</v>
      </c>
      <c r="I36" s="5" t="b">
        <f t="shared" si="0"/>
        <v>0</v>
      </c>
      <c r="J36" s="5">
        <v>1985</v>
      </c>
    </row>
    <row r="37" spans="1:10" s="5" customFormat="1" ht="15.6" customHeight="1" x14ac:dyDescent="0.3">
      <c r="A37" s="42">
        <v>5550058</v>
      </c>
      <c r="B37" s="43" t="s">
        <v>1151</v>
      </c>
      <c r="C37" s="43" t="s">
        <v>1208</v>
      </c>
      <c r="D37" s="32" t="s">
        <v>1197</v>
      </c>
      <c r="E37" s="33">
        <v>25934</v>
      </c>
      <c r="F37" s="34" t="s">
        <v>1198</v>
      </c>
      <c r="G37" s="5" t="s">
        <v>1199</v>
      </c>
      <c r="H37" s="5" t="s">
        <v>1205</v>
      </c>
      <c r="I37" s="5" t="b">
        <f t="shared" si="0"/>
        <v>0</v>
      </c>
      <c r="J37" s="5">
        <v>1986</v>
      </c>
    </row>
    <row r="38" spans="1:10" s="5" customFormat="1" ht="15.6" customHeight="1" x14ac:dyDescent="0.3">
      <c r="A38" s="42">
        <v>5550059</v>
      </c>
      <c r="B38" s="43" t="s">
        <v>1150</v>
      </c>
      <c r="C38" s="43" t="s">
        <v>1208</v>
      </c>
      <c r="D38" s="32" t="s">
        <v>1197</v>
      </c>
      <c r="E38" s="33">
        <v>24108</v>
      </c>
      <c r="F38" s="34" t="s">
        <v>1198</v>
      </c>
      <c r="G38" s="5" t="s">
        <v>1206</v>
      </c>
      <c r="H38" s="5" t="s">
        <v>1205</v>
      </c>
      <c r="I38" s="5" t="b">
        <f t="shared" si="0"/>
        <v>0</v>
      </c>
      <c r="J38" s="5">
        <v>1981</v>
      </c>
    </row>
    <row r="39" spans="1:10" s="5" customFormat="1" ht="15.6" customHeight="1" x14ac:dyDescent="0.3">
      <c r="A39" s="30">
        <v>5550060</v>
      </c>
      <c r="B39" s="31" t="s">
        <v>1149</v>
      </c>
      <c r="C39" s="31" t="s">
        <v>1208</v>
      </c>
      <c r="D39" s="32" t="s">
        <v>1197</v>
      </c>
      <c r="E39" s="33">
        <v>25249</v>
      </c>
      <c r="F39" s="34" t="s">
        <v>1198</v>
      </c>
      <c r="G39" s="5" t="s">
        <v>1212</v>
      </c>
      <c r="H39" s="5" t="s">
        <v>1205</v>
      </c>
      <c r="I39" s="5" t="b">
        <f t="shared" si="0"/>
        <v>0</v>
      </c>
      <c r="J39" s="5">
        <v>1984</v>
      </c>
    </row>
    <row r="40" spans="1:10" s="5" customFormat="1" ht="15.6" customHeight="1" x14ac:dyDescent="0.3">
      <c r="A40" s="30">
        <v>5550061</v>
      </c>
      <c r="B40" s="31" t="s">
        <v>1148</v>
      </c>
      <c r="C40" s="31" t="s">
        <v>1208</v>
      </c>
      <c r="D40" s="32" t="s">
        <v>1197</v>
      </c>
      <c r="E40" s="33">
        <v>25321</v>
      </c>
      <c r="F40" s="34" t="s">
        <v>1198</v>
      </c>
      <c r="G40" s="5" t="s">
        <v>1206</v>
      </c>
      <c r="H40" s="5" t="s">
        <v>1205</v>
      </c>
      <c r="I40" s="5" t="b">
        <f t="shared" si="0"/>
        <v>0</v>
      </c>
      <c r="J40" s="5">
        <v>1984</v>
      </c>
    </row>
    <row r="41" spans="1:10" s="5" customFormat="1" ht="15.6" customHeight="1" x14ac:dyDescent="0.3">
      <c r="A41" s="30">
        <v>5550062</v>
      </c>
      <c r="B41" s="31" t="s">
        <v>1147</v>
      </c>
      <c r="C41" s="31" t="s">
        <v>1208</v>
      </c>
      <c r="D41" s="32" t="s">
        <v>1197</v>
      </c>
      <c r="E41" s="33">
        <v>26397</v>
      </c>
      <c r="F41" s="34" t="s">
        <v>1198</v>
      </c>
      <c r="G41" s="5" t="s">
        <v>1206</v>
      </c>
      <c r="H41" s="5" t="s">
        <v>1205</v>
      </c>
      <c r="I41" s="5" t="b">
        <f t="shared" si="0"/>
        <v>0</v>
      </c>
      <c r="J41" s="5">
        <v>1987</v>
      </c>
    </row>
    <row r="42" spans="1:10" s="5" customFormat="1" ht="15.6" customHeight="1" x14ac:dyDescent="0.3">
      <c r="A42" s="41">
        <v>5550063</v>
      </c>
      <c r="B42" s="5" t="s">
        <v>1147</v>
      </c>
      <c r="C42" s="5" t="s">
        <v>1208</v>
      </c>
      <c r="D42" s="32" t="s">
        <v>1197</v>
      </c>
      <c r="E42" s="33">
        <v>26397</v>
      </c>
      <c r="F42" s="34" t="s">
        <v>1198</v>
      </c>
      <c r="G42" s="5" t="s">
        <v>1206</v>
      </c>
      <c r="H42" s="5" t="s">
        <v>1205</v>
      </c>
      <c r="I42" s="5" t="b">
        <f t="shared" si="0"/>
        <v>0</v>
      </c>
      <c r="J42" s="5">
        <v>1987</v>
      </c>
    </row>
    <row r="43" spans="1:10" s="5" customFormat="1" ht="15.6" customHeight="1" x14ac:dyDescent="0.3">
      <c r="A43" s="30">
        <v>5550064</v>
      </c>
      <c r="B43" s="31" t="s">
        <v>1146</v>
      </c>
      <c r="C43" s="31" t="s">
        <v>1208</v>
      </c>
      <c r="D43" s="32" t="s">
        <v>1197</v>
      </c>
      <c r="E43" s="33">
        <v>26752</v>
      </c>
      <c r="F43" s="34" t="s">
        <v>1198</v>
      </c>
      <c r="G43" s="5" t="s">
        <v>1201</v>
      </c>
      <c r="H43" s="5" t="s">
        <v>1205</v>
      </c>
      <c r="I43" s="5" t="b">
        <f t="shared" si="0"/>
        <v>0</v>
      </c>
      <c r="J43" s="5">
        <v>1988</v>
      </c>
    </row>
    <row r="44" spans="1:10" s="5" customFormat="1" ht="15.6" customHeight="1" x14ac:dyDescent="0.3">
      <c r="A44" s="30">
        <v>5550109</v>
      </c>
      <c r="B44" s="31" t="s">
        <v>1145</v>
      </c>
      <c r="C44" s="31" t="s">
        <v>1213</v>
      </c>
      <c r="D44" s="32" t="s">
        <v>1197</v>
      </c>
      <c r="E44" s="33">
        <v>26206</v>
      </c>
      <c r="F44" s="34" t="s">
        <v>1198</v>
      </c>
      <c r="G44" s="5" t="s">
        <v>1204</v>
      </c>
      <c r="H44" s="5" t="s">
        <v>1202</v>
      </c>
      <c r="I44" s="5" t="b">
        <f t="shared" si="0"/>
        <v>0</v>
      </c>
      <c r="J44" s="5">
        <v>1986</v>
      </c>
    </row>
    <row r="45" spans="1:10" s="5" customFormat="1" ht="15.6" customHeight="1" x14ac:dyDescent="0.3">
      <c r="A45" s="30">
        <v>5550111</v>
      </c>
      <c r="B45" s="31" t="s">
        <v>1144</v>
      </c>
      <c r="C45" s="31" t="s">
        <v>1214</v>
      </c>
      <c r="D45" s="32" t="s">
        <v>1197</v>
      </c>
      <c r="E45" s="33">
        <v>22155</v>
      </c>
      <c r="F45" s="34" t="s">
        <v>1198</v>
      </c>
      <c r="G45" s="5" t="s">
        <v>1199</v>
      </c>
      <c r="H45" s="5" t="s">
        <v>1202</v>
      </c>
      <c r="I45" s="5" t="b">
        <f t="shared" si="0"/>
        <v>0</v>
      </c>
      <c r="J45" s="5">
        <v>1975</v>
      </c>
    </row>
    <row r="46" spans="1:10" s="5" customFormat="1" ht="15.6" customHeight="1" x14ac:dyDescent="0.3">
      <c r="A46" s="30">
        <v>5550123</v>
      </c>
      <c r="B46" s="31" t="s">
        <v>1143</v>
      </c>
      <c r="C46" s="31" t="s">
        <v>1214</v>
      </c>
      <c r="D46" s="32" t="s">
        <v>1197</v>
      </c>
      <c r="E46" s="33">
        <v>24895</v>
      </c>
      <c r="F46" s="34" t="s">
        <v>1198</v>
      </c>
      <c r="G46" s="5" t="s">
        <v>1209</v>
      </c>
      <c r="H46" s="5" t="s">
        <v>1205</v>
      </c>
      <c r="I46" s="5" t="b">
        <f t="shared" si="0"/>
        <v>0</v>
      </c>
      <c r="J46" s="5">
        <v>1983</v>
      </c>
    </row>
    <row r="47" spans="1:10" s="5" customFormat="1" ht="15.6" customHeight="1" x14ac:dyDescent="0.3">
      <c r="A47" s="30">
        <v>5550124</v>
      </c>
      <c r="B47" s="31" t="s">
        <v>1142</v>
      </c>
      <c r="C47" s="31" t="s">
        <v>1214</v>
      </c>
      <c r="D47" s="32" t="s">
        <v>1197</v>
      </c>
      <c r="E47" s="33">
        <v>26023</v>
      </c>
      <c r="F47" s="34" t="s">
        <v>1198</v>
      </c>
      <c r="G47" s="5" t="s">
        <v>1215</v>
      </c>
      <c r="H47" s="5" t="s">
        <v>1205</v>
      </c>
      <c r="I47" s="5" t="b">
        <f t="shared" si="0"/>
        <v>0</v>
      </c>
      <c r="J47" s="5">
        <v>1986</v>
      </c>
    </row>
    <row r="48" spans="1:10" s="5" customFormat="1" ht="15.6" customHeight="1" x14ac:dyDescent="0.3">
      <c r="A48" s="41">
        <v>5550125</v>
      </c>
      <c r="B48" s="5" t="s">
        <v>1140</v>
      </c>
      <c r="C48" s="5" t="s">
        <v>1214</v>
      </c>
      <c r="D48" s="32" t="s">
        <v>1197</v>
      </c>
      <c r="E48" s="33">
        <v>26378</v>
      </c>
      <c r="F48" s="34" t="s">
        <v>1198</v>
      </c>
      <c r="G48" s="5" t="s">
        <v>1199</v>
      </c>
      <c r="H48" s="5" t="s">
        <v>1205</v>
      </c>
      <c r="I48" s="5" t="b">
        <f t="shared" si="0"/>
        <v>0</v>
      </c>
      <c r="J48" s="5">
        <v>1987</v>
      </c>
    </row>
    <row r="49" spans="1:10" s="5" customFormat="1" ht="15.6" customHeight="1" x14ac:dyDescent="0.3">
      <c r="A49" s="30">
        <v>5550126</v>
      </c>
      <c r="B49" s="31" t="s">
        <v>1141</v>
      </c>
      <c r="C49" s="31" t="s">
        <v>1214</v>
      </c>
      <c r="D49" s="32" t="s">
        <v>1197</v>
      </c>
      <c r="E49" s="33">
        <v>26388</v>
      </c>
      <c r="F49" s="34" t="s">
        <v>1198</v>
      </c>
      <c r="G49" s="5" t="s">
        <v>1206</v>
      </c>
      <c r="H49" s="5" t="s">
        <v>1205</v>
      </c>
      <c r="I49" s="5" t="b">
        <f t="shared" si="0"/>
        <v>0</v>
      </c>
      <c r="J49" s="5">
        <v>1987</v>
      </c>
    </row>
    <row r="50" spans="1:10" s="5" customFormat="1" ht="15.6" customHeight="1" x14ac:dyDescent="0.3">
      <c r="A50" s="30">
        <v>5550127</v>
      </c>
      <c r="B50" s="31" t="s">
        <v>1140</v>
      </c>
      <c r="C50" s="31" t="s">
        <v>1214</v>
      </c>
      <c r="D50" s="32" t="s">
        <v>1197</v>
      </c>
      <c r="E50" s="33">
        <v>26378</v>
      </c>
      <c r="F50" s="34" t="s">
        <v>1198</v>
      </c>
      <c r="G50" s="5" t="s">
        <v>1199</v>
      </c>
      <c r="H50" s="5" t="s">
        <v>1205</v>
      </c>
      <c r="I50" s="5" t="b">
        <f t="shared" si="0"/>
        <v>0</v>
      </c>
      <c r="J50" s="5">
        <v>1987</v>
      </c>
    </row>
    <row r="51" spans="1:10" s="5" customFormat="1" ht="15.6" customHeight="1" x14ac:dyDescent="0.3">
      <c r="A51" s="30">
        <v>5550128</v>
      </c>
      <c r="B51" s="31" t="s">
        <v>1137</v>
      </c>
      <c r="C51" s="31" t="s">
        <v>1214</v>
      </c>
      <c r="D51" s="32" t="s">
        <v>1197</v>
      </c>
      <c r="E51" s="33">
        <v>27485</v>
      </c>
      <c r="F51" s="34" t="s">
        <v>1198</v>
      </c>
      <c r="G51" s="5" t="s">
        <v>1201</v>
      </c>
      <c r="H51" s="5" t="s">
        <v>1205</v>
      </c>
      <c r="I51" s="5" t="b">
        <f t="shared" si="0"/>
        <v>0</v>
      </c>
      <c r="J51" s="5">
        <v>1990</v>
      </c>
    </row>
    <row r="52" spans="1:10" s="5" customFormat="1" ht="15.6" customHeight="1" x14ac:dyDescent="0.3">
      <c r="A52" s="30">
        <v>5550166</v>
      </c>
      <c r="B52" s="31" t="s">
        <v>1135</v>
      </c>
      <c r="C52" s="31" t="s">
        <v>1216</v>
      </c>
      <c r="D52" s="32" t="s">
        <v>1197</v>
      </c>
      <c r="E52" s="33">
        <v>21969</v>
      </c>
      <c r="F52" s="34" t="s">
        <v>1198</v>
      </c>
      <c r="G52" s="5" t="s">
        <v>1209</v>
      </c>
      <c r="H52" s="5" t="s">
        <v>1205</v>
      </c>
      <c r="I52" s="5" t="b">
        <f t="shared" si="0"/>
        <v>0</v>
      </c>
      <c r="J52" s="5">
        <v>1975</v>
      </c>
    </row>
    <row r="53" spans="1:10" s="5" customFormat="1" ht="15.6" customHeight="1" x14ac:dyDescent="0.3">
      <c r="A53" s="30">
        <v>5550172</v>
      </c>
      <c r="B53" s="31" t="s">
        <v>1133</v>
      </c>
      <c r="C53" s="31" t="s">
        <v>1217</v>
      </c>
      <c r="D53" s="32" t="s">
        <v>1197</v>
      </c>
      <c r="E53" s="33">
        <v>19552</v>
      </c>
      <c r="F53" s="34" t="s">
        <v>1198</v>
      </c>
      <c r="G53" s="5" t="s">
        <v>1204</v>
      </c>
      <c r="H53" s="5" t="s">
        <v>1202</v>
      </c>
      <c r="I53" s="5" t="b">
        <f t="shared" si="0"/>
        <v>0</v>
      </c>
      <c r="J53" s="5">
        <v>1968</v>
      </c>
    </row>
    <row r="54" spans="1:10" s="5" customFormat="1" ht="15.6" customHeight="1" x14ac:dyDescent="0.3">
      <c r="A54" s="30">
        <v>5550173</v>
      </c>
      <c r="B54" s="31" t="s">
        <v>1132</v>
      </c>
      <c r="C54" s="31" t="s">
        <v>1217</v>
      </c>
      <c r="D54" s="32" t="s">
        <v>1197</v>
      </c>
      <c r="E54" s="33">
        <v>19552</v>
      </c>
      <c r="F54" s="34" t="s">
        <v>1198</v>
      </c>
      <c r="G54" s="5" t="s">
        <v>1204</v>
      </c>
      <c r="H54" s="5" t="s">
        <v>1202</v>
      </c>
      <c r="I54" s="5" t="b">
        <f t="shared" si="0"/>
        <v>0</v>
      </c>
      <c r="J54" s="5">
        <v>1968</v>
      </c>
    </row>
    <row r="55" spans="1:10" s="5" customFormat="1" ht="15.6" customHeight="1" x14ac:dyDescent="0.3">
      <c r="A55" s="30">
        <v>5550174</v>
      </c>
      <c r="B55" s="31" t="s">
        <v>1131</v>
      </c>
      <c r="C55" s="31" t="s">
        <v>1217</v>
      </c>
      <c r="D55" s="32" t="s">
        <v>1197</v>
      </c>
      <c r="E55" s="33">
        <v>21804</v>
      </c>
      <c r="F55" s="34" t="s">
        <v>1198</v>
      </c>
      <c r="G55" s="5" t="s">
        <v>1209</v>
      </c>
      <c r="H55" s="5" t="s">
        <v>1202</v>
      </c>
      <c r="I55" s="5" t="b">
        <f t="shared" si="0"/>
        <v>0</v>
      </c>
      <c r="J55" s="5">
        <v>1974</v>
      </c>
    </row>
    <row r="56" spans="1:10" s="5" customFormat="1" ht="15.6" customHeight="1" x14ac:dyDescent="0.3">
      <c r="A56" s="30">
        <v>5550175</v>
      </c>
      <c r="B56" s="31" t="s">
        <v>1129</v>
      </c>
      <c r="C56" s="31" t="s">
        <v>1217</v>
      </c>
      <c r="D56" s="32" t="s">
        <v>1197</v>
      </c>
      <c r="E56" s="33">
        <v>22097</v>
      </c>
      <c r="F56" s="34" t="s">
        <v>1198</v>
      </c>
      <c r="G56" s="5" t="s">
        <v>1209</v>
      </c>
      <c r="H56" s="5" t="s">
        <v>1202</v>
      </c>
      <c r="I56" s="5" t="b">
        <f t="shared" si="0"/>
        <v>0</v>
      </c>
      <c r="J56" s="5">
        <v>1975</v>
      </c>
    </row>
    <row r="57" spans="1:10" s="5" customFormat="1" ht="15.6" customHeight="1" x14ac:dyDescent="0.3">
      <c r="A57" s="30">
        <v>5550176</v>
      </c>
      <c r="B57" s="31" t="s">
        <v>1128</v>
      </c>
      <c r="C57" s="31" t="s">
        <v>1217</v>
      </c>
      <c r="D57" s="32" t="s">
        <v>1197</v>
      </c>
      <c r="E57" s="33">
        <v>22851</v>
      </c>
      <c r="F57" s="34" t="s">
        <v>1198</v>
      </c>
      <c r="G57" s="5" t="s">
        <v>1209</v>
      </c>
      <c r="H57" s="5" t="s">
        <v>1211</v>
      </c>
      <c r="I57" s="5" t="b">
        <f t="shared" si="0"/>
        <v>0</v>
      </c>
      <c r="J57" s="5">
        <v>1977</v>
      </c>
    </row>
    <row r="58" spans="1:10" s="5" customFormat="1" ht="15.6" customHeight="1" x14ac:dyDescent="0.3">
      <c r="A58" s="30">
        <v>5550177</v>
      </c>
      <c r="B58" s="31" t="s">
        <v>1127</v>
      </c>
      <c r="C58" s="31" t="s">
        <v>1217</v>
      </c>
      <c r="D58" s="32" t="s">
        <v>1197</v>
      </c>
      <c r="E58" s="33">
        <v>24344</v>
      </c>
      <c r="F58" s="34" t="s">
        <v>1198</v>
      </c>
      <c r="G58" s="5" t="s">
        <v>1209</v>
      </c>
      <c r="H58" s="5" t="s">
        <v>1202</v>
      </c>
      <c r="I58" s="5" t="b">
        <f t="shared" si="0"/>
        <v>0</v>
      </c>
      <c r="J58" s="5">
        <v>1981</v>
      </c>
    </row>
    <row r="59" spans="1:10" s="5" customFormat="1" ht="15.6" customHeight="1" x14ac:dyDescent="0.3">
      <c r="A59" s="30">
        <v>5550178</v>
      </c>
      <c r="B59" s="31" t="s">
        <v>1126</v>
      </c>
      <c r="C59" s="31" t="s">
        <v>1217</v>
      </c>
      <c r="D59" s="32" t="s">
        <v>1197</v>
      </c>
      <c r="E59" s="33">
        <v>21743</v>
      </c>
      <c r="F59" s="34" t="s">
        <v>1198</v>
      </c>
      <c r="G59" s="5" t="s">
        <v>1201</v>
      </c>
      <c r="H59" s="5" t="s">
        <v>1202</v>
      </c>
      <c r="I59" s="5" t="b">
        <f t="shared" si="0"/>
        <v>0</v>
      </c>
      <c r="J59" s="5">
        <v>1974</v>
      </c>
    </row>
    <row r="60" spans="1:10" s="5" customFormat="1" ht="15.6" customHeight="1" x14ac:dyDescent="0.3">
      <c r="A60" s="30">
        <v>5550179</v>
      </c>
      <c r="B60" s="31" t="s">
        <v>1125</v>
      </c>
      <c r="C60" s="31" t="s">
        <v>1217</v>
      </c>
      <c r="D60" s="32" t="s">
        <v>1197</v>
      </c>
      <c r="E60" s="33">
        <v>22161</v>
      </c>
      <c r="F60" s="34" t="s">
        <v>1198</v>
      </c>
      <c r="G60" s="5" t="s">
        <v>1201</v>
      </c>
      <c r="H60" s="5" t="s">
        <v>1200</v>
      </c>
      <c r="I60" s="5" t="b">
        <f t="shared" si="0"/>
        <v>0</v>
      </c>
      <c r="J60" s="5">
        <v>1975</v>
      </c>
    </row>
    <row r="61" spans="1:10" s="5" customFormat="1" ht="15.6" customHeight="1" x14ac:dyDescent="0.3">
      <c r="A61" s="30">
        <v>5550180</v>
      </c>
      <c r="B61" s="31" t="s">
        <v>1124</v>
      </c>
      <c r="C61" s="31" t="s">
        <v>1217</v>
      </c>
      <c r="D61" s="32" t="s">
        <v>1197</v>
      </c>
      <c r="E61" s="33">
        <v>22006</v>
      </c>
      <c r="F61" s="34" t="s">
        <v>1198</v>
      </c>
      <c r="G61" s="5" t="s">
        <v>1199</v>
      </c>
      <c r="H61" s="5" t="s">
        <v>1202</v>
      </c>
      <c r="I61" s="5" t="b">
        <f t="shared" si="0"/>
        <v>0</v>
      </c>
      <c r="J61" s="5">
        <v>1975</v>
      </c>
    </row>
    <row r="62" spans="1:10" s="5" customFormat="1" ht="15.6" customHeight="1" x14ac:dyDescent="0.3">
      <c r="A62" s="30">
        <v>5550181</v>
      </c>
      <c r="B62" s="31" t="s">
        <v>1123</v>
      </c>
      <c r="C62" s="31" t="s">
        <v>1217</v>
      </c>
      <c r="D62" s="32" t="s">
        <v>1197</v>
      </c>
      <c r="E62" s="33">
        <v>22518</v>
      </c>
      <c r="F62" s="34" t="s">
        <v>1198</v>
      </c>
      <c r="G62" s="5" t="s">
        <v>1206</v>
      </c>
      <c r="H62" s="5" t="s">
        <v>1202</v>
      </c>
      <c r="I62" s="5" t="b">
        <f t="shared" si="0"/>
        <v>0</v>
      </c>
      <c r="J62" s="5">
        <v>1976</v>
      </c>
    </row>
    <row r="63" spans="1:10" s="5" customFormat="1" ht="15.6" customHeight="1" x14ac:dyDescent="0.3">
      <c r="A63" s="30">
        <v>5550182</v>
      </c>
      <c r="B63" s="31" t="s">
        <v>1122</v>
      </c>
      <c r="C63" s="31" t="s">
        <v>1217</v>
      </c>
      <c r="D63" s="32" t="s">
        <v>1197</v>
      </c>
      <c r="E63" s="33">
        <v>29380</v>
      </c>
      <c r="F63" s="34" t="s">
        <v>1198</v>
      </c>
      <c r="G63" s="5" t="s">
        <v>1201</v>
      </c>
      <c r="H63" s="5" t="s">
        <v>1202</v>
      </c>
      <c r="I63" s="5" t="b">
        <f t="shared" si="0"/>
        <v>0</v>
      </c>
      <c r="J63" s="5">
        <v>1995</v>
      </c>
    </row>
    <row r="64" spans="1:10" s="5" customFormat="1" ht="15.6" customHeight="1" x14ac:dyDescent="0.3">
      <c r="A64" s="30">
        <v>5550183</v>
      </c>
      <c r="B64" s="31" t="s">
        <v>1121</v>
      </c>
      <c r="C64" s="31" t="s">
        <v>1217</v>
      </c>
      <c r="D64" s="32" t="s">
        <v>1197</v>
      </c>
      <c r="E64" s="33">
        <v>22520</v>
      </c>
      <c r="F64" s="34" t="s">
        <v>1198</v>
      </c>
      <c r="G64" s="5" t="s">
        <v>1206</v>
      </c>
      <c r="H64" s="5" t="s">
        <v>1211</v>
      </c>
      <c r="I64" s="5" t="b">
        <f t="shared" si="0"/>
        <v>0</v>
      </c>
      <c r="J64" s="5">
        <v>1976</v>
      </c>
    </row>
    <row r="65" spans="1:10" s="5" customFormat="1" ht="15.6" customHeight="1" x14ac:dyDescent="0.3">
      <c r="A65" s="30">
        <v>5550184</v>
      </c>
      <c r="B65" s="31" t="s">
        <v>1120</v>
      </c>
      <c r="C65" s="31" t="s">
        <v>1217</v>
      </c>
      <c r="D65" s="32" t="s">
        <v>1197</v>
      </c>
      <c r="E65" s="33">
        <v>23618</v>
      </c>
      <c r="F65" s="34" t="s">
        <v>1198</v>
      </c>
      <c r="G65" s="5" t="s">
        <v>1199</v>
      </c>
      <c r="H65" s="5" t="s">
        <v>1202</v>
      </c>
      <c r="I65" s="5" t="b">
        <f t="shared" si="0"/>
        <v>0</v>
      </c>
      <c r="J65" s="5">
        <v>1979</v>
      </c>
    </row>
    <row r="66" spans="1:10" s="5" customFormat="1" ht="15.6" customHeight="1" x14ac:dyDescent="0.3">
      <c r="A66" s="30">
        <v>5550185</v>
      </c>
      <c r="B66" s="31" t="s">
        <v>1119</v>
      </c>
      <c r="C66" s="31" t="s">
        <v>1217</v>
      </c>
      <c r="D66" s="32" t="s">
        <v>1197</v>
      </c>
      <c r="E66" s="33">
        <v>24351</v>
      </c>
      <c r="F66" s="34" t="s">
        <v>1198</v>
      </c>
      <c r="G66" s="5" t="s">
        <v>1199</v>
      </c>
      <c r="H66" s="5" t="s">
        <v>1218</v>
      </c>
      <c r="I66" s="5" t="b">
        <f t="shared" ref="I66:I129" si="1">AND(LEFT(F66,3)="Non",J66&gt;2020)</f>
        <v>0</v>
      </c>
      <c r="J66" s="5">
        <v>1981</v>
      </c>
    </row>
    <row r="67" spans="1:10" s="5" customFormat="1" ht="15.6" customHeight="1" x14ac:dyDescent="0.3">
      <c r="A67" s="30">
        <v>5550186</v>
      </c>
      <c r="B67" s="31" t="s">
        <v>1118</v>
      </c>
      <c r="C67" s="31" t="s">
        <v>1217</v>
      </c>
      <c r="D67" s="32" t="s">
        <v>1197</v>
      </c>
      <c r="E67" s="33">
        <v>26145</v>
      </c>
      <c r="F67" s="34" t="s">
        <v>1198</v>
      </c>
      <c r="G67" s="5" t="s">
        <v>1199</v>
      </c>
      <c r="H67" s="5" t="s">
        <v>1200</v>
      </c>
      <c r="I67" s="5" t="b">
        <f t="shared" si="1"/>
        <v>0</v>
      </c>
      <c r="J67" s="5">
        <v>1986</v>
      </c>
    </row>
    <row r="68" spans="1:10" s="5" customFormat="1" ht="15.6" customHeight="1" x14ac:dyDescent="0.3">
      <c r="A68" s="41">
        <v>5550187</v>
      </c>
      <c r="B68" s="5" t="s">
        <v>1117</v>
      </c>
      <c r="C68" s="5" t="s">
        <v>1217</v>
      </c>
      <c r="D68" s="32" t="s">
        <v>1197</v>
      </c>
      <c r="E68" s="33">
        <v>25412</v>
      </c>
      <c r="F68" s="34" t="s">
        <v>1198</v>
      </c>
      <c r="G68" s="5" t="s">
        <v>1199</v>
      </c>
      <c r="H68" s="5" t="s">
        <v>1211</v>
      </c>
      <c r="I68" s="5" t="b">
        <f t="shared" si="1"/>
        <v>0</v>
      </c>
      <c r="J68" s="5">
        <v>1984</v>
      </c>
    </row>
    <row r="69" spans="1:10" s="5" customFormat="1" ht="15.6" customHeight="1" x14ac:dyDescent="0.3">
      <c r="A69" s="30">
        <v>5550196</v>
      </c>
      <c r="B69" s="31" t="s">
        <v>1116</v>
      </c>
      <c r="C69" s="31" t="s">
        <v>1217</v>
      </c>
      <c r="D69" s="32" t="s">
        <v>1197</v>
      </c>
      <c r="E69" s="33">
        <v>25848</v>
      </c>
      <c r="F69" s="34" t="s">
        <v>1198</v>
      </c>
      <c r="G69" s="5" t="s">
        <v>1209</v>
      </c>
      <c r="H69" s="5" t="s">
        <v>1219</v>
      </c>
      <c r="I69" s="5" t="b">
        <f t="shared" si="1"/>
        <v>0</v>
      </c>
      <c r="J69" s="5">
        <v>1985</v>
      </c>
    </row>
    <row r="70" spans="1:10" s="5" customFormat="1" ht="15.6" customHeight="1" x14ac:dyDescent="0.3">
      <c r="A70" s="30">
        <v>5550202</v>
      </c>
      <c r="B70" s="31" t="s">
        <v>1115</v>
      </c>
      <c r="C70" s="31" t="s">
        <v>1217</v>
      </c>
      <c r="D70" s="32" t="s">
        <v>1197</v>
      </c>
      <c r="E70" s="33">
        <v>19813</v>
      </c>
      <c r="F70" s="34" t="s">
        <v>1198</v>
      </c>
      <c r="G70" s="5" t="s">
        <v>1199</v>
      </c>
      <c r="H70" s="5" t="s">
        <v>1205</v>
      </c>
      <c r="I70" s="5" t="b">
        <f t="shared" si="1"/>
        <v>0</v>
      </c>
      <c r="J70" s="5">
        <v>1969</v>
      </c>
    </row>
    <row r="71" spans="1:10" s="5" customFormat="1" ht="15.6" customHeight="1" x14ac:dyDescent="0.3">
      <c r="A71" s="30">
        <v>5550203</v>
      </c>
      <c r="B71" s="31" t="s">
        <v>1114</v>
      </c>
      <c r="C71" s="31" t="s">
        <v>1217</v>
      </c>
      <c r="D71" s="32" t="s">
        <v>1197</v>
      </c>
      <c r="E71" s="33">
        <v>21994</v>
      </c>
      <c r="F71" s="34" t="s">
        <v>1198</v>
      </c>
      <c r="G71" s="5" t="s">
        <v>1199</v>
      </c>
      <c r="H71" s="5" t="s">
        <v>1205</v>
      </c>
      <c r="I71" s="5" t="b">
        <f t="shared" si="1"/>
        <v>0</v>
      </c>
      <c r="J71" s="5">
        <v>1975</v>
      </c>
    </row>
    <row r="72" spans="1:10" s="5" customFormat="1" ht="15.6" customHeight="1" x14ac:dyDescent="0.3">
      <c r="A72" s="30">
        <v>5550204</v>
      </c>
      <c r="B72" s="31" t="s">
        <v>1113</v>
      </c>
      <c r="C72" s="31" t="s">
        <v>1217</v>
      </c>
      <c r="D72" s="32" t="s">
        <v>1197</v>
      </c>
      <c r="E72" s="33">
        <v>21994</v>
      </c>
      <c r="F72" s="34" t="s">
        <v>1198</v>
      </c>
      <c r="G72" s="5" t="s">
        <v>1209</v>
      </c>
      <c r="H72" s="5" t="s">
        <v>1205</v>
      </c>
      <c r="I72" s="5" t="b">
        <f t="shared" si="1"/>
        <v>0</v>
      </c>
      <c r="J72" s="5">
        <v>1975</v>
      </c>
    </row>
    <row r="73" spans="1:10" s="5" customFormat="1" ht="15.6" customHeight="1" x14ac:dyDescent="0.3">
      <c r="A73" s="30">
        <v>5550205</v>
      </c>
      <c r="B73" s="31" t="s">
        <v>1112</v>
      </c>
      <c r="C73" s="31" t="s">
        <v>1217</v>
      </c>
      <c r="D73" s="32" t="s">
        <v>1197</v>
      </c>
      <c r="E73" s="33">
        <v>22332</v>
      </c>
      <c r="F73" s="34" t="s">
        <v>1198</v>
      </c>
      <c r="G73" s="5" t="s">
        <v>1209</v>
      </c>
      <c r="H73" s="5" t="s">
        <v>1205</v>
      </c>
      <c r="I73" s="5" t="b">
        <f t="shared" si="1"/>
        <v>0</v>
      </c>
      <c r="J73" s="5">
        <v>1976</v>
      </c>
    </row>
    <row r="74" spans="1:10" s="5" customFormat="1" ht="15.6" customHeight="1" x14ac:dyDescent="0.3">
      <c r="A74" s="30">
        <v>5550206</v>
      </c>
      <c r="B74" s="31" t="s">
        <v>1111</v>
      </c>
      <c r="C74" s="31" t="s">
        <v>1217</v>
      </c>
      <c r="D74" s="32" t="s">
        <v>1197</v>
      </c>
      <c r="E74" s="33">
        <v>22368</v>
      </c>
      <c r="F74" s="34" t="s">
        <v>1198</v>
      </c>
      <c r="G74" s="5" t="s">
        <v>1209</v>
      </c>
      <c r="H74" s="5" t="s">
        <v>1205</v>
      </c>
      <c r="I74" s="5" t="b">
        <f t="shared" si="1"/>
        <v>0</v>
      </c>
      <c r="J74" s="5">
        <v>1976</v>
      </c>
    </row>
    <row r="75" spans="1:10" s="5" customFormat="1" ht="15.6" customHeight="1" x14ac:dyDescent="0.3">
      <c r="A75" s="30">
        <v>5550207</v>
      </c>
      <c r="B75" s="31" t="s">
        <v>1110</v>
      </c>
      <c r="C75" s="31" t="s">
        <v>1217</v>
      </c>
      <c r="D75" s="32" t="s">
        <v>1197</v>
      </c>
      <c r="E75" s="33">
        <v>23099</v>
      </c>
      <c r="F75" s="34" t="s">
        <v>1198</v>
      </c>
      <c r="G75" s="5" t="s">
        <v>1209</v>
      </c>
      <c r="H75" s="5" t="s">
        <v>1205</v>
      </c>
      <c r="I75" s="5" t="b">
        <f t="shared" si="1"/>
        <v>0</v>
      </c>
      <c r="J75" s="5">
        <v>1978</v>
      </c>
    </row>
    <row r="76" spans="1:10" s="5" customFormat="1" ht="15.6" customHeight="1" x14ac:dyDescent="0.3">
      <c r="A76" s="30">
        <v>5550208</v>
      </c>
      <c r="B76" s="31" t="s">
        <v>732</v>
      </c>
      <c r="C76" s="31" t="s">
        <v>1217</v>
      </c>
      <c r="D76" s="32" t="s">
        <v>1197</v>
      </c>
      <c r="E76" s="33">
        <v>25232</v>
      </c>
      <c r="F76" s="34" t="s">
        <v>1198</v>
      </c>
      <c r="G76" s="5" t="s">
        <v>1209</v>
      </c>
      <c r="H76" s="5" t="s">
        <v>1205</v>
      </c>
      <c r="I76" s="5" t="b">
        <f t="shared" si="1"/>
        <v>0</v>
      </c>
      <c r="J76" s="5">
        <v>1984</v>
      </c>
    </row>
    <row r="77" spans="1:10" s="5" customFormat="1" ht="15.6" customHeight="1" x14ac:dyDescent="0.3">
      <c r="A77" s="30">
        <v>5550209</v>
      </c>
      <c r="B77" s="31" t="s">
        <v>1105</v>
      </c>
      <c r="C77" s="31" t="s">
        <v>1217</v>
      </c>
      <c r="D77" s="32" t="s">
        <v>1197</v>
      </c>
      <c r="E77" s="33">
        <v>24576</v>
      </c>
      <c r="F77" s="34" t="s">
        <v>1198</v>
      </c>
      <c r="G77" s="5" t="s">
        <v>1209</v>
      </c>
      <c r="H77" s="5" t="s">
        <v>1205</v>
      </c>
      <c r="I77" s="5" t="b">
        <f t="shared" si="1"/>
        <v>0</v>
      </c>
      <c r="J77" s="5">
        <v>1982</v>
      </c>
    </row>
    <row r="78" spans="1:10" s="5" customFormat="1" ht="15.6" customHeight="1" x14ac:dyDescent="0.3">
      <c r="A78" s="30">
        <v>5550210</v>
      </c>
      <c r="B78" s="31" t="s">
        <v>1107</v>
      </c>
      <c r="C78" s="31" t="s">
        <v>1217</v>
      </c>
      <c r="D78" s="32" t="s">
        <v>1197</v>
      </c>
      <c r="E78" s="33">
        <v>25618</v>
      </c>
      <c r="F78" s="34" t="s">
        <v>1198</v>
      </c>
      <c r="G78" s="5" t="s">
        <v>1209</v>
      </c>
      <c r="H78" s="5" t="s">
        <v>1205</v>
      </c>
      <c r="I78" s="5" t="b">
        <f t="shared" si="1"/>
        <v>0</v>
      </c>
      <c r="J78" s="5">
        <v>1985</v>
      </c>
    </row>
    <row r="79" spans="1:10" s="5" customFormat="1" ht="15.6" customHeight="1" x14ac:dyDescent="0.3">
      <c r="A79" s="30">
        <v>5550211</v>
      </c>
      <c r="B79" s="31" t="s">
        <v>1104</v>
      </c>
      <c r="C79" s="31" t="s">
        <v>1217</v>
      </c>
      <c r="D79" s="32" t="s">
        <v>1197</v>
      </c>
      <c r="E79" s="33">
        <v>25670</v>
      </c>
      <c r="F79" s="34" t="s">
        <v>1198</v>
      </c>
      <c r="G79" s="5" t="s">
        <v>1209</v>
      </c>
      <c r="H79" s="5" t="s">
        <v>1205</v>
      </c>
      <c r="I79" s="5" t="b">
        <f t="shared" si="1"/>
        <v>0</v>
      </c>
      <c r="J79" s="5">
        <v>1985</v>
      </c>
    </row>
    <row r="80" spans="1:10" s="5" customFormat="1" ht="15.6" customHeight="1" x14ac:dyDescent="0.3">
      <c r="A80" s="30">
        <v>5550212</v>
      </c>
      <c r="B80" s="31" t="s">
        <v>1109</v>
      </c>
      <c r="C80" s="31" t="s">
        <v>1217</v>
      </c>
      <c r="D80" s="32" t="s">
        <v>1197</v>
      </c>
      <c r="E80" s="33">
        <v>25232</v>
      </c>
      <c r="F80" s="34" t="s">
        <v>1198</v>
      </c>
      <c r="G80" s="5" t="s">
        <v>1209</v>
      </c>
      <c r="H80" s="5" t="s">
        <v>1205</v>
      </c>
      <c r="I80" s="5" t="b">
        <f t="shared" si="1"/>
        <v>0</v>
      </c>
      <c r="J80" s="5">
        <v>1984</v>
      </c>
    </row>
    <row r="81" spans="1:15" s="5" customFormat="1" ht="15.6" customHeight="1" x14ac:dyDescent="0.3">
      <c r="A81" s="30">
        <v>5550213</v>
      </c>
      <c r="B81" s="31" t="s">
        <v>1104</v>
      </c>
      <c r="C81" s="31" t="s">
        <v>1217</v>
      </c>
      <c r="D81" s="32" t="s">
        <v>1197</v>
      </c>
      <c r="E81" s="33">
        <v>25281</v>
      </c>
      <c r="F81" s="34" t="s">
        <v>1198</v>
      </c>
      <c r="G81" s="5" t="s">
        <v>1209</v>
      </c>
      <c r="H81" s="5" t="s">
        <v>1205</v>
      </c>
      <c r="I81" s="5" t="b">
        <f t="shared" si="1"/>
        <v>0</v>
      </c>
      <c r="J81" s="5">
        <v>1984</v>
      </c>
    </row>
    <row r="82" spans="1:15" s="5" customFormat="1" ht="15.6" customHeight="1" x14ac:dyDescent="0.3">
      <c r="A82" s="41">
        <v>5550214</v>
      </c>
      <c r="B82" s="5" t="s">
        <v>1108</v>
      </c>
      <c r="C82" s="5" t="s">
        <v>1217</v>
      </c>
      <c r="D82" s="32" t="s">
        <v>1197</v>
      </c>
      <c r="E82" s="33">
        <v>25670</v>
      </c>
      <c r="F82" s="34" t="s">
        <v>1198</v>
      </c>
      <c r="G82" s="5" t="s">
        <v>1209</v>
      </c>
      <c r="H82" s="5" t="s">
        <v>1205</v>
      </c>
      <c r="I82" s="5" t="b">
        <f t="shared" si="1"/>
        <v>0</v>
      </c>
      <c r="J82" s="5">
        <v>1985</v>
      </c>
    </row>
    <row r="83" spans="1:15" s="5" customFormat="1" ht="15.6" customHeight="1" x14ac:dyDescent="0.3">
      <c r="A83" s="30">
        <v>5550215</v>
      </c>
      <c r="B83" s="31" t="s">
        <v>1107</v>
      </c>
      <c r="C83" s="31" t="s">
        <v>1217</v>
      </c>
      <c r="D83" s="32" t="s">
        <v>1197</v>
      </c>
      <c r="E83" s="33">
        <v>25618</v>
      </c>
      <c r="F83" s="34" t="s">
        <v>1198</v>
      </c>
      <c r="G83" s="5" t="s">
        <v>1209</v>
      </c>
      <c r="H83" s="5" t="s">
        <v>1205</v>
      </c>
      <c r="I83" s="5" t="b">
        <f t="shared" si="1"/>
        <v>0</v>
      </c>
      <c r="J83" s="5">
        <v>1985</v>
      </c>
    </row>
    <row r="84" spans="1:15" s="5" customFormat="1" ht="15.6" customHeight="1" x14ac:dyDescent="0.3">
      <c r="A84" s="30">
        <v>5550216</v>
      </c>
      <c r="B84" s="31" t="s">
        <v>1102</v>
      </c>
      <c r="C84" s="31" t="s">
        <v>1217</v>
      </c>
      <c r="D84" s="32" t="s">
        <v>1197</v>
      </c>
      <c r="E84" s="33">
        <v>25926</v>
      </c>
      <c r="F84" s="34" t="s">
        <v>1198</v>
      </c>
      <c r="G84" s="5" t="s">
        <v>1209</v>
      </c>
      <c r="H84" s="5" t="s">
        <v>1205</v>
      </c>
      <c r="I84" s="5" t="b">
        <f t="shared" si="1"/>
        <v>0</v>
      </c>
      <c r="J84" s="5">
        <v>1985</v>
      </c>
    </row>
    <row r="85" spans="1:15" s="5" customFormat="1" ht="15.6" customHeight="1" x14ac:dyDescent="0.3">
      <c r="A85" s="30">
        <v>5550217</v>
      </c>
      <c r="B85" s="31" t="s">
        <v>1106</v>
      </c>
      <c r="C85" s="31" t="s">
        <v>1217</v>
      </c>
      <c r="D85" s="32" t="s">
        <v>1197</v>
      </c>
      <c r="E85" s="33">
        <v>25592</v>
      </c>
      <c r="F85" s="34" t="s">
        <v>1198</v>
      </c>
      <c r="G85" s="5" t="s">
        <v>1209</v>
      </c>
      <c r="H85" s="5" t="s">
        <v>1205</v>
      </c>
      <c r="I85" s="5" t="b">
        <f t="shared" si="1"/>
        <v>0</v>
      </c>
      <c r="J85" s="5">
        <v>1985</v>
      </c>
    </row>
    <row r="86" spans="1:15" s="5" customFormat="1" ht="15.6" customHeight="1" x14ac:dyDescent="0.3">
      <c r="A86" s="30">
        <v>5550218</v>
      </c>
      <c r="B86" s="31" t="s">
        <v>1105</v>
      </c>
      <c r="C86" s="31" t="s">
        <v>1217</v>
      </c>
      <c r="D86" s="32" t="s">
        <v>1197</v>
      </c>
      <c r="E86" s="33">
        <v>25670</v>
      </c>
      <c r="F86" s="34" t="s">
        <v>1198</v>
      </c>
      <c r="G86" s="5" t="s">
        <v>1209</v>
      </c>
      <c r="H86" s="5" t="s">
        <v>1205</v>
      </c>
      <c r="I86" s="5" t="b">
        <f t="shared" si="1"/>
        <v>0</v>
      </c>
      <c r="J86" s="5">
        <v>1985</v>
      </c>
    </row>
    <row r="87" spans="1:15" s="5" customFormat="1" ht="15.6" customHeight="1" x14ac:dyDescent="0.3">
      <c r="A87" s="30">
        <v>5550219</v>
      </c>
      <c r="B87" s="31" t="s">
        <v>1104</v>
      </c>
      <c r="C87" s="31" t="s">
        <v>1217</v>
      </c>
      <c r="D87" s="32" t="s">
        <v>1197</v>
      </c>
      <c r="E87" s="33">
        <v>25959</v>
      </c>
      <c r="F87" s="34" t="s">
        <v>1198</v>
      </c>
      <c r="G87" s="5" t="s">
        <v>1209</v>
      </c>
      <c r="H87" s="5" t="s">
        <v>1205</v>
      </c>
      <c r="I87" s="5" t="b">
        <f t="shared" si="1"/>
        <v>0</v>
      </c>
      <c r="J87" s="5">
        <v>1986</v>
      </c>
    </row>
    <row r="88" spans="1:15" s="5" customFormat="1" ht="15.6" customHeight="1" x14ac:dyDescent="0.3">
      <c r="A88" s="30">
        <v>5550220</v>
      </c>
      <c r="B88" s="31" t="s">
        <v>1103</v>
      </c>
      <c r="C88" s="31" t="s">
        <v>1217</v>
      </c>
      <c r="D88" s="32" t="s">
        <v>1197</v>
      </c>
      <c r="E88" s="33">
        <v>26390</v>
      </c>
      <c r="F88" s="34" t="s">
        <v>1198</v>
      </c>
      <c r="G88" s="5" t="s">
        <v>1201</v>
      </c>
      <c r="H88" s="5" t="s">
        <v>1205</v>
      </c>
      <c r="I88" s="5" t="b">
        <f t="shared" si="1"/>
        <v>0</v>
      </c>
      <c r="J88" s="5">
        <v>1987</v>
      </c>
    </row>
    <row r="89" spans="1:15" s="5" customFormat="1" ht="15.6" customHeight="1" x14ac:dyDescent="0.3">
      <c r="A89" s="30">
        <v>5550221</v>
      </c>
      <c r="B89" s="31" t="s">
        <v>1102</v>
      </c>
      <c r="C89" s="31" t="s">
        <v>1217</v>
      </c>
      <c r="D89" s="32" t="s">
        <v>1197</v>
      </c>
      <c r="E89" s="33">
        <v>25926</v>
      </c>
      <c r="F89" s="34" t="s">
        <v>1198</v>
      </c>
      <c r="G89" s="5" t="s">
        <v>1209</v>
      </c>
      <c r="H89" s="5" t="s">
        <v>1205</v>
      </c>
      <c r="I89" s="5" t="b">
        <f t="shared" si="1"/>
        <v>0</v>
      </c>
      <c r="J89" s="5">
        <v>1985</v>
      </c>
    </row>
    <row r="90" spans="1:15" s="5" customFormat="1" ht="15.6" customHeight="1" x14ac:dyDescent="0.3">
      <c r="A90" s="30">
        <v>5550222</v>
      </c>
      <c r="B90" s="31" t="s">
        <v>1101</v>
      </c>
      <c r="C90" s="31" t="s">
        <v>1217</v>
      </c>
      <c r="D90" s="32" t="s">
        <v>1197</v>
      </c>
      <c r="E90" s="33">
        <v>16047</v>
      </c>
      <c r="F90" s="34" t="s">
        <v>1198</v>
      </c>
      <c r="G90" s="5" t="s">
        <v>1201</v>
      </c>
      <c r="H90" s="5" t="s">
        <v>1205</v>
      </c>
      <c r="I90" s="5" t="b">
        <f t="shared" si="1"/>
        <v>0</v>
      </c>
      <c r="J90" s="5">
        <v>1958</v>
      </c>
    </row>
    <row r="91" spans="1:15" s="5" customFormat="1" ht="15.6" customHeight="1" x14ac:dyDescent="0.3">
      <c r="A91" s="30">
        <v>5550223</v>
      </c>
      <c r="B91" s="31" t="s">
        <v>1100</v>
      </c>
      <c r="C91" s="31" t="s">
        <v>1217</v>
      </c>
      <c r="D91" s="32" t="s">
        <v>1197</v>
      </c>
      <c r="E91" s="33">
        <v>22386</v>
      </c>
      <c r="F91" s="34" t="s">
        <v>1198</v>
      </c>
      <c r="G91" s="5" t="s">
        <v>1199</v>
      </c>
      <c r="H91" s="5" t="s">
        <v>1205</v>
      </c>
      <c r="I91" s="5" t="b">
        <f t="shared" si="1"/>
        <v>0</v>
      </c>
      <c r="J91" s="5">
        <v>1976</v>
      </c>
    </row>
    <row r="92" spans="1:15" s="5" customFormat="1" ht="15.6" customHeight="1" x14ac:dyDescent="0.3">
      <c r="A92" s="30">
        <v>5550224</v>
      </c>
      <c r="B92" s="31" t="s">
        <v>1099</v>
      </c>
      <c r="C92" s="31" t="s">
        <v>1217</v>
      </c>
      <c r="D92" s="32" t="s">
        <v>1197</v>
      </c>
      <c r="E92" s="33">
        <v>24028</v>
      </c>
      <c r="F92" s="34" t="s">
        <v>1198</v>
      </c>
      <c r="G92" s="5" t="s">
        <v>1220</v>
      </c>
      <c r="H92" s="5" t="s">
        <v>1205</v>
      </c>
      <c r="I92" s="5" t="b">
        <f t="shared" si="1"/>
        <v>0</v>
      </c>
      <c r="J92" s="5">
        <v>1980</v>
      </c>
    </row>
    <row r="93" spans="1:15" s="45" customFormat="1" ht="15.6" customHeight="1" x14ac:dyDescent="0.3">
      <c r="A93" s="30">
        <v>5550225</v>
      </c>
      <c r="B93" s="31" t="s">
        <v>1098</v>
      </c>
      <c r="C93" s="31" t="s">
        <v>1217</v>
      </c>
      <c r="D93" s="32" t="s">
        <v>1197</v>
      </c>
      <c r="E93" s="33">
        <v>26145</v>
      </c>
      <c r="F93" s="34" t="s">
        <v>1198</v>
      </c>
      <c r="G93" s="5" t="s">
        <v>1199</v>
      </c>
      <c r="H93" s="5" t="s">
        <v>1205</v>
      </c>
      <c r="I93" s="5" t="b">
        <f t="shared" si="1"/>
        <v>0</v>
      </c>
      <c r="J93" s="5">
        <v>1986</v>
      </c>
      <c r="K93" s="5"/>
      <c r="L93" s="5"/>
      <c r="M93" s="5"/>
      <c r="N93" s="5"/>
      <c r="O93" s="5"/>
    </row>
    <row r="94" spans="1:15" s="5" customFormat="1" ht="15.6" customHeight="1" x14ac:dyDescent="0.3">
      <c r="A94" s="30">
        <v>5550226</v>
      </c>
      <c r="B94" s="31" t="s">
        <v>1097</v>
      </c>
      <c r="C94" s="31" t="s">
        <v>1217</v>
      </c>
      <c r="D94" s="32" t="s">
        <v>1197</v>
      </c>
      <c r="E94" s="33">
        <v>28610</v>
      </c>
      <c r="F94" s="34" t="s">
        <v>1198</v>
      </c>
      <c r="G94" s="5" t="s">
        <v>1201</v>
      </c>
      <c r="H94" s="5" t="s">
        <v>1205</v>
      </c>
      <c r="I94" s="5" t="b">
        <f t="shared" si="1"/>
        <v>0</v>
      </c>
      <c r="J94" s="5">
        <v>1993</v>
      </c>
    </row>
    <row r="95" spans="1:15" s="5" customFormat="1" ht="15.6" customHeight="1" x14ac:dyDescent="0.3">
      <c r="A95" s="41">
        <v>5550227</v>
      </c>
      <c r="B95" s="5" t="s">
        <v>1096</v>
      </c>
      <c r="C95" s="5" t="s">
        <v>1217</v>
      </c>
      <c r="D95" s="32" t="s">
        <v>1197</v>
      </c>
      <c r="E95" s="33">
        <v>29331</v>
      </c>
      <c r="F95" s="34" t="s">
        <v>1198</v>
      </c>
      <c r="G95" s="5" t="s">
        <v>1201</v>
      </c>
      <c r="H95" s="5" t="s">
        <v>1205</v>
      </c>
      <c r="I95" s="5" t="b">
        <f t="shared" si="1"/>
        <v>0</v>
      </c>
      <c r="J95" s="5">
        <v>1995</v>
      </c>
    </row>
    <row r="96" spans="1:15" s="5" customFormat="1" ht="15.6" customHeight="1" x14ac:dyDescent="0.3">
      <c r="A96" s="41">
        <v>5550228</v>
      </c>
      <c r="B96" s="5" t="s">
        <v>1095</v>
      </c>
      <c r="C96" s="5" t="s">
        <v>1217</v>
      </c>
      <c r="D96" s="32" t="s">
        <v>1197</v>
      </c>
      <c r="E96" s="33">
        <v>29692</v>
      </c>
      <c r="F96" s="34" t="s">
        <v>1198</v>
      </c>
      <c r="G96" s="5" t="s">
        <v>1201</v>
      </c>
      <c r="H96" s="5" t="s">
        <v>1221</v>
      </c>
      <c r="I96" s="5" t="b">
        <f t="shared" si="1"/>
        <v>0</v>
      </c>
      <c r="J96" s="5">
        <v>1996</v>
      </c>
    </row>
    <row r="97" spans="1:10" s="5" customFormat="1" ht="15.6" customHeight="1" x14ac:dyDescent="0.3">
      <c r="A97" s="30">
        <v>5550229</v>
      </c>
      <c r="B97" s="31" t="s">
        <v>1094</v>
      </c>
      <c r="C97" s="31" t="s">
        <v>1217</v>
      </c>
      <c r="D97" s="32" t="s">
        <v>1197</v>
      </c>
      <c r="E97" s="33">
        <v>23126</v>
      </c>
      <c r="F97" s="34" t="s">
        <v>1198</v>
      </c>
      <c r="G97" s="5" t="s">
        <v>1206</v>
      </c>
      <c r="H97" s="5" t="s">
        <v>1205</v>
      </c>
      <c r="I97" s="5" t="b">
        <f t="shared" si="1"/>
        <v>0</v>
      </c>
      <c r="J97" s="5">
        <v>1978</v>
      </c>
    </row>
    <row r="98" spans="1:10" s="5" customFormat="1" ht="15.6" customHeight="1" x14ac:dyDescent="0.3">
      <c r="A98" s="30">
        <v>5550230</v>
      </c>
      <c r="B98" s="31" t="s">
        <v>1093</v>
      </c>
      <c r="C98" s="31" t="s">
        <v>1217</v>
      </c>
      <c r="D98" s="32" t="s">
        <v>1197</v>
      </c>
      <c r="E98" s="33">
        <v>24580</v>
      </c>
      <c r="F98" s="34" t="s">
        <v>1198</v>
      </c>
      <c r="G98" s="5" t="s">
        <v>1199</v>
      </c>
      <c r="H98" s="5" t="s">
        <v>1205</v>
      </c>
      <c r="I98" s="5" t="b">
        <f t="shared" si="1"/>
        <v>0</v>
      </c>
      <c r="J98" s="5">
        <v>1982</v>
      </c>
    </row>
    <row r="99" spans="1:10" s="5" customFormat="1" ht="15.6" customHeight="1" x14ac:dyDescent="0.3">
      <c r="A99" s="30">
        <v>5550231</v>
      </c>
      <c r="B99" s="31" t="s">
        <v>1093</v>
      </c>
      <c r="C99" s="31" t="s">
        <v>1217</v>
      </c>
      <c r="D99" s="32" t="s">
        <v>1197</v>
      </c>
      <c r="E99" s="33">
        <v>24580</v>
      </c>
      <c r="F99" s="34" t="s">
        <v>1198</v>
      </c>
      <c r="G99" s="5" t="s">
        <v>1199</v>
      </c>
      <c r="H99" s="5" t="s">
        <v>1205</v>
      </c>
      <c r="I99" s="5" t="b">
        <f t="shared" si="1"/>
        <v>0</v>
      </c>
      <c r="J99" s="5">
        <v>1982</v>
      </c>
    </row>
    <row r="100" spans="1:10" s="5" customFormat="1" ht="15.6" customHeight="1" x14ac:dyDescent="0.3">
      <c r="A100" s="30">
        <v>5550232</v>
      </c>
      <c r="B100" s="31" t="s">
        <v>1093</v>
      </c>
      <c r="C100" s="31" t="s">
        <v>1217</v>
      </c>
      <c r="D100" s="32" t="s">
        <v>1197</v>
      </c>
      <c r="E100" s="33">
        <v>24580</v>
      </c>
      <c r="F100" s="34" t="s">
        <v>1198</v>
      </c>
      <c r="G100" s="5" t="s">
        <v>1199</v>
      </c>
      <c r="H100" s="5" t="s">
        <v>1205</v>
      </c>
      <c r="I100" s="5" t="b">
        <f t="shared" si="1"/>
        <v>0</v>
      </c>
      <c r="J100" s="5">
        <v>1982</v>
      </c>
    </row>
    <row r="101" spans="1:10" s="5" customFormat="1" ht="15.6" customHeight="1" x14ac:dyDescent="0.3">
      <c r="A101" s="30">
        <v>5550233</v>
      </c>
      <c r="B101" s="31" t="s">
        <v>1092</v>
      </c>
      <c r="C101" s="31" t="s">
        <v>1217</v>
      </c>
      <c r="D101" s="32" t="s">
        <v>1197</v>
      </c>
      <c r="E101" s="33">
        <v>25568</v>
      </c>
      <c r="F101" s="34" t="s">
        <v>1198</v>
      </c>
      <c r="G101" s="5" t="s">
        <v>1199</v>
      </c>
      <c r="H101" s="5" t="s">
        <v>1205</v>
      </c>
      <c r="I101" s="5" t="b">
        <f t="shared" si="1"/>
        <v>0</v>
      </c>
      <c r="J101" s="5">
        <v>1984</v>
      </c>
    </row>
    <row r="102" spans="1:10" s="5" customFormat="1" ht="15.6" customHeight="1" x14ac:dyDescent="0.3">
      <c r="A102" s="41">
        <v>5550234</v>
      </c>
      <c r="B102" s="5" t="s">
        <v>1091</v>
      </c>
      <c r="C102" s="5" t="s">
        <v>1217</v>
      </c>
      <c r="D102" s="32" t="s">
        <v>1197</v>
      </c>
      <c r="E102" s="33">
        <v>26371</v>
      </c>
      <c r="F102" s="34" t="s">
        <v>1198</v>
      </c>
      <c r="G102" s="5" t="s">
        <v>1201</v>
      </c>
      <c r="H102" s="5" t="s">
        <v>1205</v>
      </c>
      <c r="I102" s="5" t="b">
        <f t="shared" si="1"/>
        <v>0</v>
      </c>
      <c r="J102" s="5">
        <v>1987</v>
      </c>
    </row>
    <row r="103" spans="1:10" s="5" customFormat="1" ht="15.6" customHeight="1" x14ac:dyDescent="0.3">
      <c r="A103" s="30">
        <v>5550235</v>
      </c>
      <c r="B103" s="31" t="s">
        <v>1090</v>
      </c>
      <c r="C103" s="31" t="s">
        <v>1217</v>
      </c>
      <c r="D103" s="32" t="s">
        <v>1197</v>
      </c>
      <c r="E103" s="33">
        <v>26703</v>
      </c>
      <c r="F103" s="34" t="s">
        <v>1198</v>
      </c>
      <c r="G103" s="5" t="s">
        <v>1201</v>
      </c>
      <c r="H103" s="5" t="s">
        <v>1205</v>
      </c>
      <c r="I103" s="5" t="b">
        <f t="shared" si="1"/>
        <v>0</v>
      </c>
      <c r="J103" s="5">
        <v>1988</v>
      </c>
    </row>
    <row r="104" spans="1:10" s="5" customFormat="1" ht="15.6" customHeight="1" x14ac:dyDescent="0.3">
      <c r="A104" s="30">
        <v>5550272</v>
      </c>
      <c r="B104" s="31" t="s">
        <v>1089</v>
      </c>
      <c r="C104" s="31" t="s">
        <v>1217</v>
      </c>
      <c r="D104" s="32" t="s">
        <v>1197</v>
      </c>
      <c r="E104" s="33">
        <v>19949</v>
      </c>
      <c r="F104" s="34" t="s">
        <v>1198</v>
      </c>
      <c r="G104" s="5" t="s">
        <v>1209</v>
      </c>
      <c r="H104" s="5" t="s">
        <v>1207</v>
      </c>
      <c r="I104" s="5" t="b">
        <f t="shared" si="1"/>
        <v>0</v>
      </c>
      <c r="J104" s="5">
        <v>1969</v>
      </c>
    </row>
    <row r="105" spans="1:10" s="5" customFormat="1" ht="15.6" customHeight="1" x14ac:dyDescent="0.3">
      <c r="A105" s="30">
        <v>5550274</v>
      </c>
      <c r="B105" s="31" t="s">
        <v>1088</v>
      </c>
      <c r="C105" s="31" t="s">
        <v>1217</v>
      </c>
      <c r="D105" s="32" t="s">
        <v>1197</v>
      </c>
      <c r="E105" s="33">
        <v>19540</v>
      </c>
      <c r="F105" s="34" t="s">
        <v>1198</v>
      </c>
      <c r="G105" s="5" t="s">
        <v>1199</v>
      </c>
      <c r="H105" s="5" t="s">
        <v>1222</v>
      </c>
      <c r="I105" s="5" t="b">
        <f t="shared" si="1"/>
        <v>0</v>
      </c>
      <c r="J105" s="5">
        <v>1968</v>
      </c>
    </row>
    <row r="106" spans="1:10" s="5" customFormat="1" ht="15.6" customHeight="1" x14ac:dyDescent="0.3">
      <c r="A106" s="30">
        <v>5550275</v>
      </c>
      <c r="B106" s="31" t="s">
        <v>1087</v>
      </c>
      <c r="C106" s="31" t="s">
        <v>1217</v>
      </c>
      <c r="D106" s="32" t="s">
        <v>1197</v>
      </c>
      <c r="E106" s="33">
        <v>24380</v>
      </c>
      <c r="F106" s="34" t="s">
        <v>1198</v>
      </c>
      <c r="G106" s="5" t="s">
        <v>1209</v>
      </c>
      <c r="H106" s="5" t="s">
        <v>1222</v>
      </c>
      <c r="I106" s="5" t="b">
        <f t="shared" si="1"/>
        <v>0</v>
      </c>
      <c r="J106" s="5">
        <v>1981</v>
      </c>
    </row>
    <row r="107" spans="1:10" s="5" customFormat="1" ht="15.6" customHeight="1" x14ac:dyDescent="0.3">
      <c r="A107" s="30">
        <v>5550283</v>
      </c>
      <c r="B107" s="31" t="s">
        <v>1086</v>
      </c>
      <c r="C107" s="31" t="s">
        <v>1217</v>
      </c>
      <c r="D107" s="32" t="s">
        <v>1197</v>
      </c>
      <c r="E107" s="33">
        <v>22834</v>
      </c>
      <c r="F107" s="34" t="s">
        <v>1198</v>
      </c>
      <c r="G107" s="5" t="s">
        <v>1199</v>
      </c>
      <c r="H107" s="5" t="s">
        <v>1205</v>
      </c>
      <c r="I107" s="5" t="b">
        <f t="shared" si="1"/>
        <v>0</v>
      </c>
      <c r="J107" s="5">
        <v>1977</v>
      </c>
    </row>
    <row r="108" spans="1:10" s="5" customFormat="1" ht="15.6" customHeight="1" x14ac:dyDescent="0.3">
      <c r="A108" s="30">
        <v>5550284</v>
      </c>
      <c r="B108" s="31" t="s">
        <v>1085</v>
      </c>
      <c r="C108" s="31" t="s">
        <v>1217</v>
      </c>
      <c r="D108" s="32" t="s">
        <v>1197</v>
      </c>
      <c r="E108" s="33">
        <v>22839</v>
      </c>
      <c r="F108" s="34" t="s">
        <v>1198</v>
      </c>
      <c r="G108" s="5" t="s">
        <v>1220</v>
      </c>
      <c r="H108" s="5" t="s">
        <v>1205</v>
      </c>
      <c r="I108" s="5" t="b">
        <f t="shared" si="1"/>
        <v>0</v>
      </c>
      <c r="J108" s="5">
        <v>1977</v>
      </c>
    </row>
    <row r="109" spans="1:10" s="5" customFormat="1" ht="15.6" customHeight="1" x14ac:dyDescent="0.3">
      <c r="A109" s="30">
        <v>5550285</v>
      </c>
      <c r="B109" s="31" t="s">
        <v>1084</v>
      </c>
      <c r="C109" s="31" t="s">
        <v>1217</v>
      </c>
      <c r="D109" s="32" t="s">
        <v>1197</v>
      </c>
      <c r="E109" s="33">
        <v>29043</v>
      </c>
      <c r="F109" s="34" t="s">
        <v>1198</v>
      </c>
      <c r="G109" s="5" t="s">
        <v>1201</v>
      </c>
      <c r="H109" s="5" t="s">
        <v>1205</v>
      </c>
      <c r="I109" s="5" t="b">
        <f t="shared" si="1"/>
        <v>0</v>
      </c>
      <c r="J109" s="5">
        <v>1994</v>
      </c>
    </row>
    <row r="110" spans="1:10" s="5" customFormat="1" ht="15.6" customHeight="1" x14ac:dyDescent="0.3">
      <c r="A110" s="41">
        <v>5550286</v>
      </c>
      <c r="B110" s="5" t="s">
        <v>1083</v>
      </c>
      <c r="C110" s="5" t="s">
        <v>1217</v>
      </c>
      <c r="D110" s="32" t="s">
        <v>1197</v>
      </c>
      <c r="E110" s="33">
        <v>29425</v>
      </c>
      <c r="F110" s="34" t="s">
        <v>1198</v>
      </c>
      <c r="G110" s="5" t="s">
        <v>1201</v>
      </c>
      <c r="H110" s="5" t="s">
        <v>1205</v>
      </c>
      <c r="I110" s="5" t="b">
        <f t="shared" si="1"/>
        <v>0</v>
      </c>
      <c r="J110" s="5">
        <v>1995</v>
      </c>
    </row>
    <row r="111" spans="1:10" s="5" customFormat="1" ht="15.6" customHeight="1" x14ac:dyDescent="0.3">
      <c r="A111" s="30">
        <v>5550287</v>
      </c>
      <c r="B111" s="31" t="s">
        <v>1082</v>
      </c>
      <c r="C111" s="31" t="s">
        <v>1217</v>
      </c>
      <c r="D111" s="32" t="s">
        <v>1197</v>
      </c>
      <c r="E111" s="33">
        <v>26847</v>
      </c>
      <c r="F111" s="34" t="s">
        <v>1198</v>
      </c>
      <c r="G111" s="5" t="s">
        <v>1201</v>
      </c>
      <c r="H111" s="5" t="s">
        <v>1205</v>
      </c>
      <c r="I111" s="5" t="b">
        <f t="shared" si="1"/>
        <v>0</v>
      </c>
      <c r="J111" s="5">
        <v>1988</v>
      </c>
    </row>
    <row r="112" spans="1:10" s="5" customFormat="1" ht="15.6" customHeight="1" x14ac:dyDescent="0.3">
      <c r="A112" s="30">
        <v>5550306</v>
      </c>
      <c r="B112" s="31" t="s">
        <v>1081</v>
      </c>
      <c r="C112" s="31" t="s">
        <v>1217</v>
      </c>
      <c r="D112" s="32" t="s">
        <v>1197</v>
      </c>
      <c r="E112" s="33">
        <v>29393</v>
      </c>
      <c r="F112" s="34" t="s">
        <v>1198</v>
      </c>
      <c r="G112" s="5" t="s">
        <v>1206</v>
      </c>
      <c r="H112" s="5" t="s">
        <v>1221</v>
      </c>
      <c r="I112" s="5" t="b">
        <f t="shared" si="1"/>
        <v>0</v>
      </c>
      <c r="J112" s="5">
        <v>1995</v>
      </c>
    </row>
    <row r="113" spans="1:10" s="5" customFormat="1" ht="15.6" customHeight="1" x14ac:dyDescent="0.3">
      <c r="A113" s="30">
        <v>5550322</v>
      </c>
      <c r="B113" s="31" t="s">
        <v>1080</v>
      </c>
      <c r="C113" s="31" t="s">
        <v>1223</v>
      </c>
      <c r="D113" s="32" t="s">
        <v>1197</v>
      </c>
      <c r="E113" s="33">
        <v>25039</v>
      </c>
      <c r="F113" s="34" t="s">
        <v>1198</v>
      </c>
      <c r="G113" s="5" t="s">
        <v>1201</v>
      </c>
      <c r="H113" s="5" t="s">
        <v>1211</v>
      </c>
      <c r="I113" s="5" t="b">
        <f t="shared" si="1"/>
        <v>0</v>
      </c>
      <c r="J113" s="5">
        <v>1983</v>
      </c>
    </row>
    <row r="114" spans="1:10" s="5" customFormat="1" ht="15.6" customHeight="1" x14ac:dyDescent="0.3">
      <c r="A114" s="30">
        <v>5550324</v>
      </c>
      <c r="B114" s="31" t="s">
        <v>1078</v>
      </c>
      <c r="C114" s="31" t="s">
        <v>1224</v>
      </c>
      <c r="D114" s="32" t="s">
        <v>1197</v>
      </c>
      <c r="E114" s="33">
        <v>21071</v>
      </c>
      <c r="F114" s="34" t="s">
        <v>1198</v>
      </c>
      <c r="G114" s="5" t="s">
        <v>1199</v>
      </c>
      <c r="H114" s="5" t="s">
        <v>1202</v>
      </c>
      <c r="I114" s="5" t="b">
        <f t="shared" si="1"/>
        <v>0</v>
      </c>
      <c r="J114" s="5">
        <v>1972</v>
      </c>
    </row>
    <row r="115" spans="1:10" s="5" customFormat="1" ht="15.6" customHeight="1" x14ac:dyDescent="0.3">
      <c r="A115" s="41">
        <v>5550325</v>
      </c>
      <c r="B115" s="5" t="s">
        <v>1077</v>
      </c>
      <c r="C115" s="5" t="s">
        <v>1224</v>
      </c>
      <c r="D115" s="32" t="s">
        <v>1197</v>
      </c>
      <c r="E115" s="33">
        <v>19982</v>
      </c>
      <c r="F115" s="34" t="s">
        <v>1198</v>
      </c>
      <c r="G115" s="5" t="s">
        <v>1209</v>
      </c>
      <c r="H115" s="5" t="s">
        <v>1202</v>
      </c>
      <c r="I115" s="5" t="b">
        <f t="shared" si="1"/>
        <v>0</v>
      </c>
      <c r="J115" s="5">
        <v>1969</v>
      </c>
    </row>
    <row r="116" spans="1:10" s="5" customFormat="1" ht="15.6" customHeight="1" x14ac:dyDescent="0.3">
      <c r="A116" s="30">
        <v>5550326</v>
      </c>
      <c r="B116" s="31" t="s">
        <v>1076</v>
      </c>
      <c r="C116" s="31" t="s">
        <v>1225</v>
      </c>
      <c r="D116" s="32" t="s">
        <v>1197</v>
      </c>
      <c r="E116" s="33">
        <v>21453</v>
      </c>
      <c r="F116" s="34" t="s">
        <v>1198</v>
      </c>
      <c r="G116" s="5" t="s">
        <v>1206</v>
      </c>
      <c r="H116" s="5" t="s">
        <v>1202</v>
      </c>
      <c r="I116" s="5" t="b">
        <f t="shared" si="1"/>
        <v>0</v>
      </c>
      <c r="J116" s="5">
        <v>1973</v>
      </c>
    </row>
    <row r="117" spans="1:10" s="5" customFormat="1" ht="15.6" customHeight="1" x14ac:dyDescent="0.3">
      <c r="A117" s="30">
        <v>5550328</v>
      </c>
      <c r="B117" s="31" t="s">
        <v>1075</v>
      </c>
      <c r="C117" s="31" t="s">
        <v>1225</v>
      </c>
      <c r="D117" s="32" t="s">
        <v>1197</v>
      </c>
      <c r="E117" s="33">
        <v>21731</v>
      </c>
      <c r="F117" s="34" t="s">
        <v>1198</v>
      </c>
      <c r="G117" s="5" t="s">
        <v>1226</v>
      </c>
      <c r="H117" s="5" t="s">
        <v>1219</v>
      </c>
      <c r="I117" s="5" t="b">
        <f t="shared" si="1"/>
        <v>0</v>
      </c>
      <c r="J117" s="5">
        <v>1974</v>
      </c>
    </row>
    <row r="118" spans="1:10" s="5" customFormat="1" ht="15.6" customHeight="1" x14ac:dyDescent="0.3">
      <c r="A118" s="30">
        <v>5550329</v>
      </c>
      <c r="B118" s="31" t="s">
        <v>1074</v>
      </c>
      <c r="C118" s="31" t="s">
        <v>1225</v>
      </c>
      <c r="D118" s="32" t="s">
        <v>1197</v>
      </c>
      <c r="E118" s="33">
        <v>25293</v>
      </c>
      <c r="F118" s="34" t="s">
        <v>1198</v>
      </c>
      <c r="G118" s="5" t="s">
        <v>1209</v>
      </c>
      <c r="H118" s="5" t="s">
        <v>1205</v>
      </c>
      <c r="I118" s="5" t="b">
        <f t="shared" si="1"/>
        <v>0</v>
      </c>
      <c r="J118" s="5">
        <v>1984</v>
      </c>
    </row>
    <row r="119" spans="1:10" s="5" customFormat="1" ht="15.6" customHeight="1" x14ac:dyDescent="0.3">
      <c r="A119" s="30">
        <v>5550330</v>
      </c>
      <c r="B119" s="31" t="s">
        <v>1074</v>
      </c>
      <c r="C119" s="31" t="s">
        <v>1225</v>
      </c>
      <c r="D119" s="32" t="s">
        <v>1197</v>
      </c>
      <c r="E119" s="33">
        <v>25244</v>
      </c>
      <c r="F119" s="34" t="s">
        <v>1198</v>
      </c>
      <c r="G119" s="5" t="s">
        <v>1209</v>
      </c>
      <c r="H119" s="5" t="s">
        <v>1205</v>
      </c>
      <c r="I119" s="5" t="b">
        <f t="shared" si="1"/>
        <v>0</v>
      </c>
      <c r="J119" s="5">
        <v>1984</v>
      </c>
    </row>
    <row r="120" spans="1:10" s="5" customFormat="1" ht="15.6" customHeight="1" x14ac:dyDescent="0.3">
      <c r="A120" s="30">
        <v>5550331</v>
      </c>
      <c r="B120" s="31" t="s">
        <v>1072</v>
      </c>
      <c r="C120" s="31" t="s">
        <v>1225</v>
      </c>
      <c r="D120" s="32" t="s">
        <v>1197</v>
      </c>
      <c r="E120" s="33">
        <v>25235</v>
      </c>
      <c r="F120" s="34" t="s">
        <v>1198</v>
      </c>
      <c r="G120" s="5" t="s">
        <v>1209</v>
      </c>
      <c r="H120" s="5" t="s">
        <v>1205</v>
      </c>
      <c r="I120" s="5" t="b">
        <f t="shared" si="1"/>
        <v>0</v>
      </c>
      <c r="J120" s="5">
        <v>1984</v>
      </c>
    </row>
    <row r="121" spans="1:10" s="5" customFormat="1" ht="15.6" customHeight="1" x14ac:dyDescent="0.3">
      <c r="A121" s="30">
        <v>5550332</v>
      </c>
      <c r="B121" s="31" t="s">
        <v>1071</v>
      </c>
      <c r="C121" s="31" t="s">
        <v>1225</v>
      </c>
      <c r="D121" s="32" t="s">
        <v>1197</v>
      </c>
      <c r="E121" s="33">
        <v>25628</v>
      </c>
      <c r="F121" s="34" t="s">
        <v>1198</v>
      </c>
      <c r="G121" s="5" t="s">
        <v>1209</v>
      </c>
      <c r="H121" s="5" t="s">
        <v>1205</v>
      </c>
      <c r="I121" s="5" t="b">
        <f t="shared" si="1"/>
        <v>0</v>
      </c>
      <c r="J121" s="5">
        <v>1985</v>
      </c>
    </row>
    <row r="122" spans="1:10" s="5" customFormat="1" ht="15.6" customHeight="1" x14ac:dyDescent="0.3">
      <c r="A122" s="30">
        <v>5550333</v>
      </c>
      <c r="B122" s="31" t="s">
        <v>1071</v>
      </c>
      <c r="C122" s="31" t="s">
        <v>1225</v>
      </c>
      <c r="D122" s="32" t="s">
        <v>1197</v>
      </c>
      <c r="E122" s="33">
        <v>25627</v>
      </c>
      <c r="F122" s="34" t="s">
        <v>1198</v>
      </c>
      <c r="G122" s="5" t="s">
        <v>1209</v>
      </c>
      <c r="H122" s="5" t="s">
        <v>1205</v>
      </c>
      <c r="I122" s="5" t="b">
        <f t="shared" si="1"/>
        <v>0</v>
      </c>
      <c r="J122" s="5">
        <v>1985</v>
      </c>
    </row>
    <row r="123" spans="1:10" s="5" customFormat="1" ht="15.6" customHeight="1" x14ac:dyDescent="0.3">
      <c r="A123" s="30">
        <v>5550334</v>
      </c>
      <c r="B123" s="31" t="s">
        <v>1070</v>
      </c>
      <c r="C123" s="31" t="s">
        <v>1227</v>
      </c>
      <c r="D123" s="32" t="s">
        <v>1197</v>
      </c>
      <c r="E123" s="33">
        <v>22487</v>
      </c>
      <c r="F123" s="34" t="s">
        <v>1198</v>
      </c>
      <c r="G123" s="5" t="s">
        <v>1199</v>
      </c>
      <c r="H123" s="5" t="s">
        <v>1200</v>
      </c>
      <c r="I123" s="5" t="b">
        <f t="shared" si="1"/>
        <v>0</v>
      </c>
      <c r="J123" s="5">
        <v>1976</v>
      </c>
    </row>
    <row r="124" spans="1:10" s="5" customFormat="1" ht="15.6" customHeight="1" x14ac:dyDescent="0.3">
      <c r="A124" s="30">
        <v>5550338</v>
      </c>
      <c r="B124" s="31" t="s">
        <v>1069</v>
      </c>
      <c r="C124" s="31" t="s">
        <v>1227</v>
      </c>
      <c r="D124" s="32" t="s">
        <v>1197</v>
      </c>
      <c r="E124" s="33">
        <v>22528</v>
      </c>
      <c r="F124" s="34" t="s">
        <v>1198</v>
      </c>
      <c r="G124" s="5" t="s">
        <v>1209</v>
      </c>
      <c r="H124" s="5" t="s">
        <v>1205</v>
      </c>
      <c r="I124" s="5" t="b">
        <f t="shared" si="1"/>
        <v>0</v>
      </c>
      <c r="J124" s="5">
        <v>1976</v>
      </c>
    </row>
    <row r="125" spans="1:10" s="5" customFormat="1" ht="15.6" customHeight="1" x14ac:dyDescent="0.3">
      <c r="A125" s="30">
        <v>5550340</v>
      </c>
      <c r="B125" s="31" t="s">
        <v>1068</v>
      </c>
      <c r="C125" s="31" t="s">
        <v>1227</v>
      </c>
      <c r="D125" s="32" t="s">
        <v>1197</v>
      </c>
      <c r="E125" s="33">
        <v>23641</v>
      </c>
      <c r="F125" s="34" t="s">
        <v>1198</v>
      </c>
      <c r="G125" s="5" t="s">
        <v>1201</v>
      </c>
      <c r="H125" s="5" t="s">
        <v>1222</v>
      </c>
      <c r="I125" s="5" t="b">
        <f t="shared" si="1"/>
        <v>0</v>
      </c>
      <c r="J125" s="5">
        <v>1979</v>
      </c>
    </row>
    <row r="126" spans="1:10" s="5" customFormat="1" ht="15.6" customHeight="1" x14ac:dyDescent="0.3">
      <c r="A126" s="30">
        <v>5550347</v>
      </c>
      <c r="B126" s="31" t="s">
        <v>1067</v>
      </c>
      <c r="C126" s="31" t="s">
        <v>1228</v>
      </c>
      <c r="D126" s="32" t="s">
        <v>1197</v>
      </c>
      <c r="E126" s="33">
        <v>21131</v>
      </c>
      <c r="F126" s="34" t="s">
        <v>1198</v>
      </c>
      <c r="G126" s="5" t="s">
        <v>1209</v>
      </c>
      <c r="H126" s="5" t="s">
        <v>1202</v>
      </c>
      <c r="I126" s="5" t="b">
        <f t="shared" si="1"/>
        <v>0</v>
      </c>
      <c r="J126" s="5">
        <v>1972</v>
      </c>
    </row>
    <row r="127" spans="1:10" s="5" customFormat="1" ht="15.6" customHeight="1" x14ac:dyDescent="0.3">
      <c r="A127" s="30">
        <v>5550348</v>
      </c>
      <c r="B127" s="31" t="s">
        <v>1066</v>
      </c>
      <c r="C127" s="31" t="s">
        <v>1228</v>
      </c>
      <c r="D127" s="32" t="s">
        <v>1197</v>
      </c>
      <c r="E127" s="33">
        <v>21701</v>
      </c>
      <c r="F127" s="34" t="s">
        <v>1198</v>
      </c>
      <c r="G127" s="5" t="s">
        <v>1209</v>
      </c>
      <c r="H127" s="5" t="s">
        <v>1202</v>
      </c>
      <c r="I127" s="5" t="b">
        <f t="shared" si="1"/>
        <v>0</v>
      </c>
      <c r="J127" s="5">
        <v>1974</v>
      </c>
    </row>
    <row r="128" spans="1:10" s="5" customFormat="1" ht="15.6" customHeight="1" x14ac:dyDescent="0.3">
      <c r="A128" s="30">
        <v>5550349</v>
      </c>
      <c r="B128" s="31" t="s">
        <v>1065</v>
      </c>
      <c r="C128" s="31" t="s">
        <v>1228</v>
      </c>
      <c r="D128" s="32" t="s">
        <v>1197</v>
      </c>
      <c r="E128" s="33">
        <v>22508</v>
      </c>
      <c r="F128" s="34" t="s">
        <v>1198</v>
      </c>
      <c r="G128" s="5" t="s">
        <v>1209</v>
      </c>
      <c r="H128" s="5" t="s">
        <v>1211</v>
      </c>
      <c r="I128" s="5" t="b">
        <f t="shared" si="1"/>
        <v>0</v>
      </c>
      <c r="J128" s="5">
        <v>1976</v>
      </c>
    </row>
    <row r="129" spans="1:10" s="5" customFormat="1" ht="15.6" customHeight="1" x14ac:dyDescent="0.3">
      <c r="A129" s="30">
        <v>5550350</v>
      </c>
      <c r="B129" s="31" t="s">
        <v>1064</v>
      </c>
      <c r="C129" s="31" t="s">
        <v>1228</v>
      </c>
      <c r="D129" s="32" t="s">
        <v>1197</v>
      </c>
      <c r="E129" s="33">
        <v>21774</v>
      </c>
      <c r="F129" s="34" t="s">
        <v>1198</v>
      </c>
      <c r="G129" s="5" t="s">
        <v>1201</v>
      </c>
      <c r="H129" s="5" t="s">
        <v>1202</v>
      </c>
      <c r="I129" s="5" t="b">
        <f t="shared" si="1"/>
        <v>0</v>
      </c>
      <c r="J129" s="5">
        <v>1974</v>
      </c>
    </row>
    <row r="130" spans="1:10" s="5" customFormat="1" ht="15.6" customHeight="1" x14ac:dyDescent="0.3">
      <c r="A130" s="30">
        <v>5550351</v>
      </c>
      <c r="B130" s="31" t="s">
        <v>1229</v>
      </c>
      <c r="C130" s="31" t="s">
        <v>1228</v>
      </c>
      <c r="D130" s="32" t="s">
        <v>1197</v>
      </c>
      <c r="E130" s="33">
        <v>22139</v>
      </c>
      <c r="F130" s="34" t="s">
        <v>1198</v>
      </c>
      <c r="G130" s="5" t="s">
        <v>1206</v>
      </c>
      <c r="H130" s="5" t="s">
        <v>1218</v>
      </c>
      <c r="I130" s="5" t="b">
        <f t="shared" ref="I130:I193" si="2">AND(LEFT(F130,3)="Non",J130&gt;2020)</f>
        <v>0</v>
      </c>
      <c r="J130" s="5">
        <v>1975</v>
      </c>
    </row>
    <row r="131" spans="1:10" s="5" customFormat="1" ht="15.6" customHeight="1" x14ac:dyDescent="0.3">
      <c r="A131" s="30">
        <v>5550352</v>
      </c>
      <c r="B131" s="31" t="s">
        <v>1062</v>
      </c>
      <c r="C131" s="31" t="s">
        <v>1228</v>
      </c>
      <c r="D131" s="32" t="s">
        <v>1197</v>
      </c>
      <c r="E131" s="33">
        <v>22462</v>
      </c>
      <c r="F131" s="34" t="s">
        <v>1198</v>
      </c>
      <c r="G131" s="5" t="s">
        <v>1206</v>
      </c>
      <c r="H131" s="5" t="s">
        <v>1211</v>
      </c>
      <c r="I131" s="5" t="b">
        <f t="shared" si="2"/>
        <v>0</v>
      </c>
      <c r="J131" s="5">
        <v>1976</v>
      </c>
    </row>
    <row r="132" spans="1:10" s="5" customFormat="1" ht="15.6" customHeight="1" x14ac:dyDescent="0.3">
      <c r="A132" s="30">
        <v>5550353</v>
      </c>
      <c r="B132" s="31" t="s">
        <v>1058</v>
      </c>
      <c r="C132" s="31" t="s">
        <v>1228</v>
      </c>
      <c r="D132" s="32" t="s">
        <v>1197</v>
      </c>
      <c r="E132" s="33">
        <v>23985</v>
      </c>
      <c r="F132" s="34" t="s">
        <v>1198</v>
      </c>
      <c r="G132" s="5" t="s">
        <v>1209</v>
      </c>
      <c r="H132" s="5" t="s">
        <v>1202</v>
      </c>
      <c r="I132" s="5" t="b">
        <f t="shared" si="2"/>
        <v>0</v>
      </c>
      <c r="J132" s="5">
        <v>1980</v>
      </c>
    </row>
    <row r="133" spans="1:10" s="5" customFormat="1" ht="15.6" customHeight="1" x14ac:dyDescent="0.3">
      <c r="A133" s="30">
        <v>5550354</v>
      </c>
      <c r="B133" s="31" t="s">
        <v>1051</v>
      </c>
      <c r="C133" s="31" t="s">
        <v>1228</v>
      </c>
      <c r="D133" s="32" t="s">
        <v>1197</v>
      </c>
      <c r="E133" s="33">
        <v>25458</v>
      </c>
      <c r="F133" s="34" t="s">
        <v>1198</v>
      </c>
      <c r="G133" s="5" t="s">
        <v>1209</v>
      </c>
      <c r="H133" s="5" t="s">
        <v>1202</v>
      </c>
      <c r="I133" s="5" t="b">
        <f t="shared" si="2"/>
        <v>0</v>
      </c>
      <c r="J133" s="5">
        <v>1984</v>
      </c>
    </row>
    <row r="134" spans="1:10" s="5" customFormat="1" ht="15.6" customHeight="1" x14ac:dyDescent="0.3">
      <c r="A134" s="30">
        <v>5550363</v>
      </c>
      <c r="B134" s="31" t="s">
        <v>1057</v>
      </c>
      <c r="C134" s="31" t="s">
        <v>1228</v>
      </c>
      <c r="D134" s="32" t="s">
        <v>1197</v>
      </c>
      <c r="E134" s="33">
        <v>25203</v>
      </c>
      <c r="F134" s="34" t="s">
        <v>1198</v>
      </c>
      <c r="G134" s="5" t="s">
        <v>1201</v>
      </c>
      <c r="H134" s="5" t="s">
        <v>1218</v>
      </c>
      <c r="I134" s="5" t="b">
        <f t="shared" si="2"/>
        <v>0</v>
      </c>
      <c r="J134" s="5">
        <v>1983</v>
      </c>
    </row>
    <row r="135" spans="1:10" s="5" customFormat="1" ht="15.6" customHeight="1" x14ac:dyDescent="0.3">
      <c r="A135" s="30">
        <v>5550369</v>
      </c>
      <c r="B135" s="31" t="s">
        <v>1056</v>
      </c>
      <c r="C135" s="31" t="s">
        <v>1228</v>
      </c>
      <c r="D135" s="32" t="s">
        <v>1197</v>
      </c>
      <c r="E135" s="33">
        <v>20698</v>
      </c>
      <c r="F135" s="34" t="s">
        <v>1198</v>
      </c>
      <c r="G135" s="5" t="s">
        <v>1209</v>
      </c>
      <c r="H135" s="5" t="s">
        <v>1205</v>
      </c>
      <c r="I135" s="5" t="b">
        <f t="shared" si="2"/>
        <v>0</v>
      </c>
      <c r="J135" s="5">
        <v>1971</v>
      </c>
    </row>
    <row r="136" spans="1:10" s="5" customFormat="1" ht="15.6" customHeight="1" x14ac:dyDescent="0.3">
      <c r="A136" s="30">
        <v>5550370</v>
      </c>
      <c r="B136" s="31" t="s">
        <v>1055</v>
      </c>
      <c r="C136" s="31" t="s">
        <v>1228</v>
      </c>
      <c r="D136" s="32" t="s">
        <v>1197</v>
      </c>
      <c r="E136" s="33">
        <v>21829</v>
      </c>
      <c r="F136" s="34" t="s">
        <v>1198</v>
      </c>
      <c r="G136" s="5" t="s">
        <v>1209</v>
      </c>
      <c r="H136" s="5" t="s">
        <v>1205</v>
      </c>
      <c r="I136" s="5" t="b">
        <f t="shared" si="2"/>
        <v>0</v>
      </c>
      <c r="J136" s="5">
        <v>1974</v>
      </c>
    </row>
    <row r="137" spans="1:10" s="5" customFormat="1" ht="15.6" customHeight="1" x14ac:dyDescent="0.3">
      <c r="A137" s="30">
        <v>5550371</v>
      </c>
      <c r="B137" s="31" t="s">
        <v>1054</v>
      </c>
      <c r="C137" s="31" t="s">
        <v>1228</v>
      </c>
      <c r="D137" s="32" t="s">
        <v>1197</v>
      </c>
      <c r="E137" s="33">
        <v>22343</v>
      </c>
      <c r="F137" s="34" t="s">
        <v>1198</v>
      </c>
      <c r="G137" s="5" t="s">
        <v>1209</v>
      </c>
      <c r="H137" s="5" t="s">
        <v>1205</v>
      </c>
      <c r="I137" s="5" t="b">
        <f t="shared" si="2"/>
        <v>0</v>
      </c>
      <c r="J137" s="5">
        <v>1976</v>
      </c>
    </row>
    <row r="138" spans="1:10" s="5" customFormat="1" ht="15.6" customHeight="1" x14ac:dyDescent="0.3">
      <c r="A138" s="30">
        <v>5550372</v>
      </c>
      <c r="B138" s="31" t="s">
        <v>1053</v>
      </c>
      <c r="C138" s="31" t="s">
        <v>1228</v>
      </c>
      <c r="D138" s="32" t="s">
        <v>1197</v>
      </c>
      <c r="E138" s="33">
        <v>22720</v>
      </c>
      <c r="F138" s="34" t="s">
        <v>1198</v>
      </c>
      <c r="G138" s="5" t="s">
        <v>1209</v>
      </c>
      <c r="H138" s="5" t="s">
        <v>1205</v>
      </c>
      <c r="I138" s="5" t="b">
        <f t="shared" si="2"/>
        <v>0</v>
      </c>
      <c r="J138" s="5">
        <v>1977</v>
      </c>
    </row>
    <row r="139" spans="1:10" s="5" customFormat="1" ht="15.6" customHeight="1" x14ac:dyDescent="0.3">
      <c r="A139" s="30">
        <v>5550373</v>
      </c>
      <c r="B139" s="31" t="s">
        <v>1052</v>
      </c>
      <c r="C139" s="31" t="s">
        <v>1228</v>
      </c>
      <c r="D139" s="32" t="s">
        <v>1197</v>
      </c>
      <c r="E139" s="33">
        <v>23073</v>
      </c>
      <c r="F139" s="34" t="s">
        <v>1198</v>
      </c>
      <c r="G139" s="5" t="s">
        <v>1209</v>
      </c>
      <c r="H139" s="5" t="s">
        <v>1221</v>
      </c>
      <c r="I139" s="5" t="b">
        <f t="shared" si="2"/>
        <v>0</v>
      </c>
      <c r="J139" s="5">
        <v>1978</v>
      </c>
    </row>
    <row r="140" spans="1:10" s="5" customFormat="1" ht="15.6" customHeight="1" x14ac:dyDescent="0.3">
      <c r="A140" s="41">
        <v>5550374</v>
      </c>
      <c r="B140" s="5" t="s">
        <v>1050</v>
      </c>
      <c r="C140" s="5" t="s">
        <v>1228</v>
      </c>
      <c r="D140" s="32" t="s">
        <v>1197</v>
      </c>
      <c r="E140" s="33">
        <v>25627</v>
      </c>
      <c r="F140" s="34" t="s">
        <v>1198</v>
      </c>
      <c r="G140" s="5" t="s">
        <v>1209</v>
      </c>
      <c r="H140" s="5" t="s">
        <v>1205</v>
      </c>
      <c r="I140" s="5" t="b">
        <f t="shared" si="2"/>
        <v>0</v>
      </c>
      <c r="J140" s="5">
        <v>1985</v>
      </c>
    </row>
    <row r="141" spans="1:10" s="5" customFormat="1" ht="15.6" customHeight="1" x14ac:dyDescent="0.3">
      <c r="A141" s="30">
        <v>5550375</v>
      </c>
      <c r="B141" s="31" t="s">
        <v>1049</v>
      </c>
      <c r="C141" s="31" t="s">
        <v>1228</v>
      </c>
      <c r="D141" s="32" t="s">
        <v>1197</v>
      </c>
      <c r="E141" s="33">
        <v>25651</v>
      </c>
      <c r="F141" s="34" t="s">
        <v>1198</v>
      </c>
      <c r="G141" s="5" t="s">
        <v>1209</v>
      </c>
      <c r="H141" s="5" t="s">
        <v>1205</v>
      </c>
      <c r="I141" s="5" t="b">
        <f t="shared" si="2"/>
        <v>0</v>
      </c>
      <c r="J141" s="5">
        <v>1985</v>
      </c>
    </row>
    <row r="142" spans="1:10" s="5" customFormat="1" ht="15.6" customHeight="1" x14ac:dyDescent="0.3">
      <c r="A142" s="41">
        <v>5550376</v>
      </c>
      <c r="B142" s="5" t="s">
        <v>1046</v>
      </c>
      <c r="C142" s="5" t="s">
        <v>1228</v>
      </c>
      <c r="D142" s="32" t="s">
        <v>1197</v>
      </c>
      <c r="E142" s="33">
        <v>25852</v>
      </c>
      <c r="F142" s="34" t="s">
        <v>1198</v>
      </c>
      <c r="G142" s="5" t="s">
        <v>1209</v>
      </c>
      <c r="H142" s="5" t="s">
        <v>1205</v>
      </c>
      <c r="I142" s="5" t="b">
        <f t="shared" si="2"/>
        <v>0</v>
      </c>
      <c r="J142" s="5">
        <v>1985</v>
      </c>
    </row>
    <row r="143" spans="1:10" s="5" customFormat="1" ht="15.6" customHeight="1" x14ac:dyDescent="0.3">
      <c r="A143" s="30">
        <v>5550377</v>
      </c>
      <c r="B143" s="31" t="s">
        <v>1048</v>
      </c>
      <c r="C143" s="31" t="s">
        <v>1228</v>
      </c>
      <c r="D143" s="32" t="s">
        <v>1197</v>
      </c>
      <c r="E143" s="33">
        <v>23186</v>
      </c>
      <c r="F143" s="34" t="s">
        <v>1198</v>
      </c>
      <c r="G143" s="5" t="s">
        <v>1206</v>
      </c>
      <c r="H143" s="5" t="s">
        <v>1205</v>
      </c>
      <c r="I143" s="5" t="b">
        <f t="shared" si="2"/>
        <v>0</v>
      </c>
      <c r="J143" s="5">
        <v>1978</v>
      </c>
    </row>
    <row r="144" spans="1:10" s="5" customFormat="1" ht="15.6" customHeight="1" x14ac:dyDescent="0.3">
      <c r="A144" s="30">
        <v>5550378</v>
      </c>
      <c r="B144" s="31" t="s">
        <v>1047</v>
      </c>
      <c r="C144" s="31" t="s">
        <v>1228</v>
      </c>
      <c r="D144" s="32" t="s">
        <v>1197</v>
      </c>
      <c r="E144" s="33">
        <v>23491</v>
      </c>
      <c r="F144" s="34" t="s">
        <v>1198</v>
      </c>
      <c r="G144" s="5" t="s">
        <v>1201</v>
      </c>
      <c r="H144" s="5" t="s">
        <v>1205</v>
      </c>
      <c r="I144" s="5" t="b">
        <f t="shared" si="2"/>
        <v>0</v>
      </c>
      <c r="J144" s="5">
        <v>1979</v>
      </c>
    </row>
    <row r="145" spans="1:10" s="5" customFormat="1" ht="15.6" customHeight="1" x14ac:dyDescent="0.3">
      <c r="A145" s="30">
        <v>5550379</v>
      </c>
      <c r="B145" s="31" t="s">
        <v>1047</v>
      </c>
      <c r="C145" s="31" t="s">
        <v>1228</v>
      </c>
      <c r="D145" s="32" t="s">
        <v>1197</v>
      </c>
      <c r="E145" s="33">
        <v>23491</v>
      </c>
      <c r="F145" s="34" t="s">
        <v>1198</v>
      </c>
      <c r="G145" s="5" t="s">
        <v>1201</v>
      </c>
      <c r="H145" s="5" t="s">
        <v>1205</v>
      </c>
      <c r="I145" s="5" t="b">
        <f t="shared" si="2"/>
        <v>0</v>
      </c>
      <c r="J145" s="5">
        <v>1979</v>
      </c>
    </row>
    <row r="146" spans="1:10" s="5" customFormat="1" ht="15.6" customHeight="1" x14ac:dyDescent="0.3">
      <c r="A146" s="30">
        <v>5550380</v>
      </c>
      <c r="B146" s="31" t="s">
        <v>1045</v>
      </c>
      <c r="C146" s="31" t="s">
        <v>1228</v>
      </c>
      <c r="D146" s="32" t="s">
        <v>1197</v>
      </c>
      <c r="E146" s="33">
        <v>23857</v>
      </c>
      <c r="F146" s="34" t="s">
        <v>1198</v>
      </c>
      <c r="G146" s="5" t="s">
        <v>1209</v>
      </c>
      <c r="H146" s="5" t="s">
        <v>1205</v>
      </c>
      <c r="I146" s="5" t="b">
        <f t="shared" si="2"/>
        <v>0</v>
      </c>
      <c r="J146" s="5">
        <v>1980</v>
      </c>
    </row>
    <row r="147" spans="1:10" s="5" customFormat="1" ht="15.6" customHeight="1" x14ac:dyDescent="0.3">
      <c r="A147" s="30">
        <v>5550381</v>
      </c>
      <c r="B147" s="31" t="s">
        <v>1044</v>
      </c>
      <c r="C147" s="31" t="s">
        <v>1228</v>
      </c>
      <c r="D147" s="32" t="s">
        <v>1197</v>
      </c>
      <c r="E147" s="33">
        <v>25240</v>
      </c>
      <c r="F147" s="34" t="s">
        <v>1198</v>
      </c>
      <c r="G147" s="5" t="s">
        <v>1201</v>
      </c>
      <c r="H147" s="5" t="s">
        <v>1205</v>
      </c>
      <c r="I147" s="5" t="b">
        <f t="shared" si="2"/>
        <v>0</v>
      </c>
      <c r="J147" s="5">
        <v>1984</v>
      </c>
    </row>
    <row r="148" spans="1:10" s="5" customFormat="1" ht="15.6" customHeight="1" x14ac:dyDescent="0.3">
      <c r="A148" s="30">
        <v>5550382</v>
      </c>
      <c r="B148" s="31" t="s">
        <v>1042</v>
      </c>
      <c r="C148" s="31" t="s">
        <v>1228</v>
      </c>
      <c r="D148" s="32" t="s">
        <v>1197</v>
      </c>
      <c r="E148" s="33">
        <v>25270</v>
      </c>
      <c r="F148" s="34" t="s">
        <v>1198</v>
      </c>
      <c r="G148" s="5" t="s">
        <v>1201</v>
      </c>
      <c r="H148" s="5" t="s">
        <v>1205</v>
      </c>
      <c r="I148" s="5" t="b">
        <f t="shared" si="2"/>
        <v>0</v>
      </c>
      <c r="J148" s="5">
        <v>1984</v>
      </c>
    </row>
    <row r="149" spans="1:10" s="5" customFormat="1" ht="15.6" customHeight="1" x14ac:dyDescent="0.3">
      <c r="A149" s="30">
        <v>5550383</v>
      </c>
      <c r="B149" s="31" t="s">
        <v>1043</v>
      </c>
      <c r="C149" s="31" t="s">
        <v>1228</v>
      </c>
      <c r="D149" s="32" t="s">
        <v>1197</v>
      </c>
      <c r="E149" s="33">
        <v>24326</v>
      </c>
      <c r="F149" s="34" t="s">
        <v>1198</v>
      </c>
      <c r="G149" s="5" t="s">
        <v>1199</v>
      </c>
      <c r="H149" s="5" t="s">
        <v>1205</v>
      </c>
      <c r="I149" s="5" t="b">
        <f t="shared" si="2"/>
        <v>0</v>
      </c>
      <c r="J149" s="5">
        <v>1981</v>
      </c>
    </row>
    <row r="150" spans="1:10" s="5" customFormat="1" ht="15.6" customHeight="1" x14ac:dyDescent="0.3">
      <c r="A150" s="30">
        <v>5550384</v>
      </c>
      <c r="B150" s="31" t="s">
        <v>1041</v>
      </c>
      <c r="C150" s="31" t="s">
        <v>1228</v>
      </c>
      <c r="D150" s="32" t="s">
        <v>1197</v>
      </c>
      <c r="E150" s="33">
        <v>27119</v>
      </c>
      <c r="F150" s="34" t="s">
        <v>1198</v>
      </c>
      <c r="G150" s="5" t="s">
        <v>1206</v>
      </c>
      <c r="H150" s="5" t="s">
        <v>1205</v>
      </c>
      <c r="I150" s="5" t="b">
        <f t="shared" si="2"/>
        <v>0</v>
      </c>
      <c r="J150" s="5">
        <v>1989</v>
      </c>
    </row>
    <row r="151" spans="1:10" s="5" customFormat="1" ht="15.6" customHeight="1" x14ac:dyDescent="0.3">
      <c r="A151" s="30">
        <v>5550386</v>
      </c>
      <c r="B151" s="31" t="s">
        <v>1042</v>
      </c>
      <c r="C151" s="31" t="s">
        <v>1228</v>
      </c>
      <c r="D151" s="32" t="s">
        <v>1197</v>
      </c>
      <c r="E151" s="33">
        <v>25270</v>
      </c>
      <c r="F151" s="34" t="s">
        <v>1198</v>
      </c>
      <c r="G151" s="5" t="s">
        <v>1201</v>
      </c>
      <c r="H151" s="5" t="s">
        <v>1205</v>
      </c>
      <c r="I151" s="5" t="b">
        <f t="shared" si="2"/>
        <v>0</v>
      </c>
      <c r="J151" s="5">
        <v>1984</v>
      </c>
    </row>
    <row r="152" spans="1:10" s="5" customFormat="1" ht="15.6" customHeight="1" x14ac:dyDescent="0.3">
      <c r="A152" s="30">
        <v>5550396</v>
      </c>
      <c r="B152" s="31" t="s">
        <v>1039</v>
      </c>
      <c r="C152" s="31" t="s">
        <v>1228</v>
      </c>
      <c r="D152" s="32" t="s">
        <v>1197</v>
      </c>
      <c r="E152" s="33">
        <v>25627</v>
      </c>
      <c r="F152" s="34" t="s">
        <v>1198</v>
      </c>
      <c r="G152" s="5" t="s">
        <v>1209</v>
      </c>
      <c r="H152" s="5" t="s">
        <v>1222</v>
      </c>
      <c r="I152" s="5" t="b">
        <f t="shared" si="2"/>
        <v>0</v>
      </c>
      <c r="J152" s="5">
        <v>1985</v>
      </c>
    </row>
    <row r="153" spans="1:10" s="5" customFormat="1" ht="15.6" customHeight="1" x14ac:dyDescent="0.3">
      <c r="A153" s="30">
        <v>5550397</v>
      </c>
      <c r="B153" s="31" t="s">
        <v>1040</v>
      </c>
      <c r="C153" s="31" t="s">
        <v>1228</v>
      </c>
      <c r="D153" s="32" t="s">
        <v>1197</v>
      </c>
      <c r="E153" s="33">
        <v>23939</v>
      </c>
      <c r="F153" s="34" t="s">
        <v>1198</v>
      </c>
      <c r="G153" s="5" t="s">
        <v>1209</v>
      </c>
      <c r="H153" s="5" t="s">
        <v>1205</v>
      </c>
      <c r="I153" s="5" t="b">
        <f t="shared" si="2"/>
        <v>0</v>
      </c>
      <c r="J153" s="5">
        <v>1980</v>
      </c>
    </row>
    <row r="154" spans="1:10" s="5" customFormat="1" ht="15.6" customHeight="1" x14ac:dyDescent="0.3">
      <c r="A154" s="30">
        <v>5550398</v>
      </c>
      <c r="B154" s="31" t="s">
        <v>1038</v>
      </c>
      <c r="C154" s="31" t="s">
        <v>1228</v>
      </c>
      <c r="D154" s="32" t="s">
        <v>1197</v>
      </c>
      <c r="E154" s="33">
        <v>25043</v>
      </c>
      <c r="F154" s="34" t="s">
        <v>1198</v>
      </c>
      <c r="G154" s="5" t="s">
        <v>1201</v>
      </c>
      <c r="H154" s="5" t="s">
        <v>1205</v>
      </c>
      <c r="I154" s="5" t="b">
        <f t="shared" si="2"/>
        <v>0</v>
      </c>
      <c r="J154" s="5">
        <v>1983</v>
      </c>
    </row>
    <row r="155" spans="1:10" s="5" customFormat="1" ht="15.6" customHeight="1" x14ac:dyDescent="0.3">
      <c r="A155" s="30">
        <v>5550401</v>
      </c>
      <c r="B155" s="31" t="s">
        <v>1036</v>
      </c>
      <c r="C155" s="31" t="s">
        <v>1230</v>
      </c>
      <c r="D155" s="32" t="s">
        <v>1197</v>
      </c>
      <c r="E155" s="33">
        <v>22280</v>
      </c>
      <c r="F155" s="34" t="s">
        <v>1198</v>
      </c>
      <c r="G155" s="5" t="s">
        <v>1204</v>
      </c>
      <c r="H155" s="5" t="s">
        <v>1219</v>
      </c>
      <c r="I155" s="5" t="b">
        <f t="shared" si="2"/>
        <v>0</v>
      </c>
      <c r="J155" s="5">
        <v>1975</v>
      </c>
    </row>
    <row r="156" spans="1:10" s="5" customFormat="1" ht="15.6" customHeight="1" x14ac:dyDescent="0.3">
      <c r="A156" s="30">
        <v>5550402</v>
      </c>
      <c r="B156" s="31" t="s">
        <v>1037</v>
      </c>
      <c r="C156" s="31" t="s">
        <v>1230</v>
      </c>
      <c r="D156" s="32" t="s">
        <v>1197</v>
      </c>
      <c r="E156" s="33">
        <v>24254</v>
      </c>
      <c r="F156" s="34" t="s">
        <v>1198</v>
      </c>
      <c r="G156" s="5" t="s">
        <v>1209</v>
      </c>
      <c r="H156" s="5" t="s">
        <v>1202</v>
      </c>
      <c r="I156" s="5" t="b">
        <f t="shared" si="2"/>
        <v>0</v>
      </c>
      <c r="J156" s="5">
        <v>1981</v>
      </c>
    </row>
    <row r="157" spans="1:10" s="5" customFormat="1" ht="15.6" customHeight="1" x14ac:dyDescent="0.3">
      <c r="A157" s="30">
        <v>5550403</v>
      </c>
      <c r="B157" s="31" t="s">
        <v>1035</v>
      </c>
      <c r="C157" s="31" t="s">
        <v>1230</v>
      </c>
      <c r="D157" s="32" t="s">
        <v>1197</v>
      </c>
      <c r="E157" s="33">
        <v>26191</v>
      </c>
      <c r="F157" s="34" t="s">
        <v>1198</v>
      </c>
      <c r="G157" s="5" t="s">
        <v>1199</v>
      </c>
      <c r="H157" s="5" t="s">
        <v>1202</v>
      </c>
      <c r="I157" s="5" t="b">
        <f t="shared" si="2"/>
        <v>0</v>
      </c>
      <c r="J157" s="5">
        <v>1986</v>
      </c>
    </row>
    <row r="158" spans="1:10" s="5" customFormat="1" ht="15.6" customHeight="1" x14ac:dyDescent="0.3">
      <c r="A158" s="30">
        <v>5550404</v>
      </c>
      <c r="B158" s="31" t="s">
        <v>1031</v>
      </c>
      <c r="C158" s="31" t="s">
        <v>1230</v>
      </c>
      <c r="D158" s="32" t="s">
        <v>1197</v>
      </c>
      <c r="E158" s="33">
        <v>21437</v>
      </c>
      <c r="F158" s="34" t="s">
        <v>1198</v>
      </c>
      <c r="G158" s="5" t="s">
        <v>1201</v>
      </c>
      <c r="H158" s="5" t="s">
        <v>1202</v>
      </c>
      <c r="I158" s="5" t="b">
        <f t="shared" si="2"/>
        <v>0</v>
      </c>
      <c r="J158" s="5">
        <v>1973</v>
      </c>
    </row>
    <row r="159" spans="1:10" s="5" customFormat="1" ht="15.6" customHeight="1" x14ac:dyDescent="0.3">
      <c r="A159" s="30">
        <v>5550406</v>
      </c>
      <c r="B159" s="31" t="s">
        <v>1034</v>
      </c>
      <c r="C159" s="31" t="s">
        <v>1230</v>
      </c>
      <c r="D159" s="32" t="s">
        <v>1197</v>
      </c>
      <c r="E159" s="33">
        <v>23162</v>
      </c>
      <c r="F159" s="34" t="s">
        <v>1198</v>
      </c>
      <c r="G159" s="5" t="s">
        <v>1199</v>
      </c>
      <c r="H159" s="5" t="s">
        <v>1219</v>
      </c>
      <c r="I159" s="5" t="b">
        <f t="shared" si="2"/>
        <v>0</v>
      </c>
      <c r="J159" s="5">
        <v>1978</v>
      </c>
    </row>
    <row r="160" spans="1:10" s="5" customFormat="1" ht="15.6" customHeight="1" x14ac:dyDescent="0.3">
      <c r="A160" s="30">
        <v>5550407</v>
      </c>
      <c r="B160" s="31" t="s">
        <v>1033</v>
      </c>
      <c r="C160" s="31" t="s">
        <v>1230</v>
      </c>
      <c r="D160" s="32" t="s">
        <v>1197</v>
      </c>
      <c r="E160" s="33">
        <v>25399</v>
      </c>
      <c r="F160" s="34" t="s">
        <v>1198</v>
      </c>
      <c r="G160" s="5" t="s">
        <v>1199</v>
      </c>
      <c r="H160" s="5" t="s">
        <v>1219</v>
      </c>
      <c r="I160" s="5" t="b">
        <f t="shared" si="2"/>
        <v>0</v>
      </c>
      <c r="J160" s="5">
        <v>1984</v>
      </c>
    </row>
    <row r="161" spans="1:10" s="5" customFormat="1" ht="15.6" customHeight="1" x14ac:dyDescent="0.3">
      <c r="A161" s="30">
        <v>5550408</v>
      </c>
      <c r="B161" s="31" t="s">
        <v>1032</v>
      </c>
      <c r="C161" s="31" t="s">
        <v>1230</v>
      </c>
      <c r="D161" s="32" t="s">
        <v>1197</v>
      </c>
      <c r="E161" s="33">
        <v>25627</v>
      </c>
      <c r="F161" s="34" t="s">
        <v>1198</v>
      </c>
      <c r="G161" s="5" t="s">
        <v>1209</v>
      </c>
      <c r="H161" s="5" t="s">
        <v>1222</v>
      </c>
      <c r="I161" s="5" t="b">
        <f t="shared" si="2"/>
        <v>0</v>
      </c>
      <c r="J161" s="5">
        <v>1985</v>
      </c>
    </row>
    <row r="162" spans="1:10" s="5" customFormat="1" ht="15.6" customHeight="1" x14ac:dyDescent="0.3">
      <c r="A162" s="30">
        <v>5550409</v>
      </c>
      <c r="B162" s="31" t="s">
        <v>1017</v>
      </c>
      <c r="C162" s="31" t="s">
        <v>1230</v>
      </c>
      <c r="D162" s="32" t="s">
        <v>1197</v>
      </c>
      <c r="E162" s="33">
        <v>23355</v>
      </c>
      <c r="F162" s="34" t="s">
        <v>1198</v>
      </c>
      <c r="G162" s="5" t="s">
        <v>1209</v>
      </c>
      <c r="H162" s="5" t="s">
        <v>1207</v>
      </c>
      <c r="I162" s="5" t="b">
        <f t="shared" si="2"/>
        <v>0</v>
      </c>
      <c r="J162" s="5">
        <v>1978</v>
      </c>
    </row>
    <row r="163" spans="1:10" s="5" customFormat="1" ht="15.6" customHeight="1" x14ac:dyDescent="0.3">
      <c r="A163" s="41">
        <v>5550410</v>
      </c>
      <c r="B163" s="5" t="s">
        <v>1027</v>
      </c>
      <c r="C163" s="5" t="s">
        <v>1230</v>
      </c>
      <c r="D163" s="32" t="s">
        <v>1197</v>
      </c>
      <c r="E163" s="33">
        <v>24745</v>
      </c>
      <c r="F163" s="34" t="s">
        <v>1198</v>
      </c>
      <c r="G163" s="5" t="s">
        <v>1209</v>
      </c>
      <c r="H163" s="5" t="s">
        <v>1205</v>
      </c>
      <c r="I163" s="5" t="b">
        <f t="shared" si="2"/>
        <v>0</v>
      </c>
      <c r="J163" s="5">
        <v>1982</v>
      </c>
    </row>
    <row r="164" spans="1:10" s="5" customFormat="1" ht="15.6" customHeight="1" x14ac:dyDescent="0.3">
      <c r="A164" s="30">
        <v>5550411</v>
      </c>
      <c r="B164" s="31" t="s">
        <v>1029</v>
      </c>
      <c r="C164" s="31" t="s">
        <v>1230</v>
      </c>
      <c r="D164" s="32" t="s">
        <v>1197</v>
      </c>
      <c r="E164" s="33">
        <v>24854</v>
      </c>
      <c r="F164" s="34" t="s">
        <v>1198</v>
      </c>
      <c r="G164" s="5" t="s">
        <v>1209</v>
      </c>
      <c r="H164" s="5" t="s">
        <v>1205</v>
      </c>
      <c r="I164" s="5" t="b">
        <f t="shared" si="2"/>
        <v>0</v>
      </c>
      <c r="J164" s="5">
        <v>1983</v>
      </c>
    </row>
    <row r="165" spans="1:10" s="5" customFormat="1" ht="15.6" customHeight="1" x14ac:dyDescent="0.3">
      <c r="A165" s="30">
        <v>5550412</v>
      </c>
      <c r="B165" s="31" t="s">
        <v>1028</v>
      </c>
      <c r="C165" s="31" t="s">
        <v>1230</v>
      </c>
      <c r="D165" s="32" t="s">
        <v>1197</v>
      </c>
      <c r="E165" s="33">
        <v>25620</v>
      </c>
      <c r="F165" s="34" t="s">
        <v>1198</v>
      </c>
      <c r="G165" s="5" t="s">
        <v>1209</v>
      </c>
      <c r="H165" s="5" t="s">
        <v>1205</v>
      </c>
      <c r="I165" s="5" t="b">
        <f t="shared" si="2"/>
        <v>0</v>
      </c>
      <c r="J165" s="5">
        <v>1985</v>
      </c>
    </row>
    <row r="166" spans="1:10" s="5" customFormat="1" ht="15.6" customHeight="1" x14ac:dyDescent="0.3">
      <c r="A166" s="41">
        <v>5550413</v>
      </c>
      <c r="B166" s="5" t="s">
        <v>966</v>
      </c>
      <c r="C166" s="5" t="s">
        <v>1230</v>
      </c>
      <c r="D166" s="32" t="s">
        <v>1197</v>
      </c>
      <c r="E166" s="33">
        <v>26035</v>
      </c>
      <c r="F166" s="34" t="s">
        <v>1198</v>
      </c>
      <c r="G166" s="5" t="s">
        <v>1201</v>
      </c>
      <c r="H166" s="5" t="s">
        <v>1205</v>
      </c>
      <c r="I166" s="5" t="b">
        <f t="shared" si="2"/>
        <v>0</v>
      </c>
      <c r="J166" s="5">
        <v>1986</v>
      </c>
    </row>
    <row r="167" spans="1:10" s="5" customFormat="1" ht="15.6" customHeight="1" x14ac:dyDescent="0.3">
      <c r="A167" s="30">
        <v>5550414</v>
      </c>
      <c r="B167" s="31" t="s">
        <v>1026</v>
      </c>
      <c r="C167" s="31" t="s">
        <v>1230</v>
      </c>
      <c r="D167" s="32" t="s">
        <v>1197</v>
      </c>
      <c r="E167" s="33">
        <v>26393</v>
      </c>
      <c r="F167" s="34" t="s">
        <v>1198</v>
      </c>
      <c r="G167" s="5" t="s">
        <v>1220</v>
      </c>
      <c r="H167" s="5" t="s">
        <v>1205</v>
      </c>
      <c r="I167" s="5" t="b">
        <f t="shared" si="2"/>
        <v>0</v>
      </c>
      <c r="J167" s="5">
        <v>1987</v>
      </c>
    </row>
    <row r="168" spans="1:10" s="5" customFormat="1" ht="15.6" customHeight="1" x14ac:dyDescent="0.3">
      <c r="A168" s="41">
        <v>5550415</v>
      </c>
      <c r="B168" s="5" t="s">
        <v>1025</v>
      </c>
      <c r="C168" s="5" t="s">
        <v>1230</v>
      </c>
      <c r="D168" s="32" t="s">
        <v>1197</v>
      </c>
      <c r="E168" s="33">
        <v>24181</v>
      </c>
      <c r="F168" s="34" t="s">
        <v>1198</v>
      </c>
      <c r="G168" s="5" t="s">
        <v>1201</v>
      </c>
      <c r="H168" s="5" t="s">
        <v>1205</v>
      </c>
      <c r="I168" s="5" t="b">
        <f t="shared" si="2"/>
        <v>0</v>
      </c>
      <c r="J168" s="5">
        <v>1981</v>
      </c>
    </row>
    <row r="169" spans="1:10" s="5" customFormat="1" ht="15.6" customHeight="1" x14ac:dyDescent="0.3">
      <c r="A169" s="30">
        <v>5550416</v>
      </c>
      <c r="B169" s="31" t="s">
        <v>1023</v>
      </c>
      <c r="C169" s="31" t="s">
        <v>1230</v>
      </c>
      <c r="D169" s="32" t="s">
        <v>1197</v>
      </c>
      <c r="E169" s="33">
        <v>25247</v>
      </c>
      <c r="F169" s="34" t="s">
        <v>1198</v>
      </c>
      <c r="G169" s="5" t="s">
        <v>1201</v>
      </c>
      <c r="H169" s="5" t="s">
        <v>1205</v>
      </c>
      <c r="I169" s="5" t="b">
        <f t="shared" si="2"/>
        <v>0</v>
      </c>
      <c r="J169" s="5">
        <v>1984</v>
      </c>
    </row>
    <row r="170" spans="1:10" s="5" customFormat="1" ht="15.6" customHeight="1" x14ac:dyDescent="0.3">
      <c r="A170" s="30">
        <v>5550417</v>
      </c>
      <c r="B170" s="31" t="s">
        <v>1018</v>
      </c>
      <c r="C170" s="31" t="s">
        <v>1230</v>
      </c>
      <c r="D170" s="32" t="s">
        <v>1197</v>
      </c>
      <c r="E170" s="33">
        <v>25699</v>
      </c>
      <c r="F170" s="34" t="s">
        <v>1198</v>
      </c>
      <c r="G170" s="5" t="s">
        <v>1201</v>
      </c>
      <c r="H170" s="5" t="s">
        <v>1205</v>
      </c>
      <c r="I170" s="5" t="b">
        <f t="shared" si="2"/>
        <v>0</v>
      </c>
      <c r="J170" s="5">
        <v>1985</v>
      </c>
    </row>
    <row r="171" spans="1:10" s="5" customFormat="1" ht="15.6" customHeight="1" x14ac:dyDescent="0.3">
      <c r="A171" s="30">
        <v>5550418</v>
      </c>
      <c r="B171" s="31" t="s">
        <v>1021</v>
      </c>
      <c r="C171" s="31" t="s">
        <v>1230</v>
      </c>
      <c r="D171" s="32" t="s">
        <v>1197</v>
      </c>
      <c r="E171" s="33">
        <v>25880</v>
      </c>
      <c r="F171" s="34" t="s">
        <v>1198</v>
      </c>
      <c r="G171" s="5" t="s">
        <v>1231</v>
      </c>
      <c r="H171" s="5" t="s">
        <v>1205</v>
      </c>
      <c r="I171" s="5" t="b">
        <f t="shared" si="2"/>
        <v>0</v>
      </c>
      <c r="J171" s="5">
        <v>1985</v>
      </c>
    </row>
    <row r="172" spans="1:10" s="5" customFormat="1" ht="15.6" customHeight="1" x14ac:dyDescent="0.3">
      <c r="A172" s="41">
        <v>5550419</v>
      </c>
      <c r="B172" s="5" t="s">
        <v>1024</v>
      </c>
      <c r="C172" s="5" t="s">
        <v>1230</v>
      </c>
      <c r="D172" s="32" t="s">
        <v>1197</v>
      </c>
      <c r="E172" s="33">
        <v>26049</v>
      </c>
      <c r="F172" s="34" t="s">
        <v>1198</v>
      </c>
      <c r="G172" s="5" t="s">
        <v>1199</v>
      </c>
      <c r="H172" s="5" t="s">
        <v>1205</v>
      </c>
      <c r="I172" s="5" t="b">
        <f t="shared" si="2"/>
        <v>0</v>
      </c>
      <c r="J172" s="5">
        <v>1986</v>
      </c>
    </row>
    <row r="173" spans="1:10" s="5" customFormat="1" ht="15.6" customHeight="1" x14ac:dyDescent="0.3">
      <c r="A173" s="30">
        <v>5550420</v>
      </c>
      <c r="B173" s="31" t="s">
        <v>1023</v>
      </c>
      <c r="C173" s="31" t="s">
        <v>1230</v>
      </c>
      <c r="D173" s="32" t="s">
        <v>1197</v>
      </c>
      <c r="E173" s="33">
        <v>26335</v>
      </c>
      <c r="F173" s="34" t="s">
        <v>1198</v>
      </c>
      <c r="G173" s="5" t="s">
        <v>1201</v>
      </c>
      <c r="H173" s="5" t="s">
        <v>1205</v>
      </c>
      <c r="I173" s="5" t="b">
        <f t="shared" si="2"/>
        <v>0</v>
      </c>
      <c r="J173" s="5">
        <v>1987</v>
      </c>
    </row>
    <row r="174" spans="1:10" s="5" customFormat="1" ht="15.6" customHeight="1" x14ac:dyDescent="0.3">
      <c r="A174" s="30">
        <v>5550421</v>
      </c>
      <c r="B174" s="31" t="s">
        <v>1020</v>
      </c>
      <c r="C174" s="31" t="s">
        <v>1230</v>
      </c>
      <c r="D174" s="32" t="s">
        <v>1197</v>
      </c>
      <c r="E174" s="33">
        <v>29312</v>
      </c>
      <c r="F174" s="34" t="s">
        <v>1198</v>
      </c>
      <c r="G174" s="5" t="s">
        <v>1201</v>
      </c>
      <c r="H174" s="5" t="s">
        <v>1205</v>
      </c>
      <c r="I174" s="5" t="b">
        <f t="shared" si="2"/>
        <v>0</v>
      </c>
      <c r="J174" s="5">
        <v>1995</v>
      </c>
    </row>
    <row r="175" spans="1:10" s="5" customFormat="1" ht="15.6" customHeight="1" x14ac:dyDescent="0.3">
      <c r="A175" s="30">
        <v>5550422</v>
      </c>
      <c r="B175" s="31" t="s">
        <v>875</v>
      </c>
      <c r="C175" s="31" t="s">
        <v>1230</v>
      </c>
      <c r="D175" s="32" t="s">
        <v>1197</v>
      </c>
      <c r="E175" s="33">
        <v>26401</v>
      </c>
      <c r="F175" s="34" t="s">
        <v>1198</v>
      </c>
      <c r="G175" s="5" t="s">
        <v>1226</v>
      </c>
      <c r="H175" s="5" t="s">
        <v>1205</v>
      </c>
      <c r="I175" s="5" t="b">
        <f t="shared" si="2"/>
        <v>0</v>
      </c>
      <c r="J175" s="5">
        <v>1987</v>
      </c>
    </row>
    <row r="176" spans="1:10" s="5" customFormat="1" ht="15.6" customHeight="1" x14ac:dyDescent="0.3">
      <c r="A176" s="30">
        <v>5550423</v>
      </c>
      <c r="B176" s="31" t="s">
        <v>750</v>
      </c>
      <c r="C176" s="31" t="s">
        <v>1230</v>
      </c>
      <c r="D176" s="32" t="s">
        <v>1197</v>
      </c>
      <c r="E176" s="33">
        <v>26770</v>
      </c>
      <c r="F176" s="34" t="s">
        <v>1198</v>
      </c>
      <c r="G176" s="5" t="s">
        <v>1206</v>
      </c>
      <c r="H176" s="5" t="s">
        <v>1205</v>
      </c>
      <c r="I176" s="5" t="b">
        <f t="shared" si="2"/>
        <v>0</v>
      </c>
      <c r="J176" s="5">
        <v>1988</v>
      </c>
    </row>
    <row r="177" spans="1:10" s="5" customFormat="1" ht="15.6" customHeight="1" x14ac:dyDescent="0.3">
      <c r="A177" s="30">
        <v>5550424</v>
      </c>
      <c r="B177" s="31" t="s">
        <v>1018</v>
      </c>
      <c r="C177" s="31" t="s">
        <v>1230</v>
      </c>
      <c r="D177" s="32" t="s">
        <v>1197</v>
      </c>
      <c r="E177" s="33">
        <v>26762</v>
      </c>
      <c r="F177" s="34" t="s">
        <v>1198</v>
      </c>
      <c r="G177" s="5" t="s">
        <v>1201</v>
      </c>
      <c r="H177" s="5" t="s">
        <v>1205</v>
      </c>
      <c r="I177" s="5" t="b">
        <f t="shared" si="2"/>
        <v>0</v>
      </c>
      <c r="J177" s="5">
        <v>1988</v>
      </c>
    </row>
    <row r="178" spans="1:10" s="5" customFormat="1" ht="15.6" customHeight="1" x14ac:dyDescent="0.3">
      <c r="A178" s="30">
        <v>5550425</v>
      </c>
      <c r="B178" s="31" t="s">
        <v>1019</v>
      </c>
      <c r="C178" s="31" t="s">
        <v>1230</v>
      </c>
      <c r="D178" s="32" t="s">
        <v>1197</v>
      </c>
      <c r="E178" s="33">
        <v>27119</v>
      </c>
      <c r="F178" s="34" t="s">
        <v>1198</v>
      </c>
      <c r="G178" s="5" t="s">
        <v>1206</v>
      </c>
      <c r="H178" s="5" t="s">
        <v>1205</v>
      </c>
      <c r="I178" s="5" t="b">
        <f t="shared" si="2"/>
        <v>0</v>
      </c>
      <c r="J178" s="5">
        <v>1989</v>
      </c>
    </row>
    <row r="179" spans="1:10" s="5" customFormat="1" ht="15.6" customHeight="1" x14ac:dyDescent="0.3">
      <c r="A179" s="30">
        <v>5550426</v>
      </c>
      <c r="B179" s="31" t="s">
        <v>1017</v>
      </c>
      <c r="C179" s="31" t="s">
        <v>1230</v>
      </c>
      <c r="D179" s="32" t="s">
        <v>1197</v>
      </c>
      <c r="E179" s="33">
        <v>23355</v>
      </c>
      <c r="F179" s="34" t="s">
        <v>1198</v>
      </c>
      <c r="G179" s="5" t="s">
        <v>1209</v>
      </c>
      <c r="H179" s="5" t="s">
        <v>1207</v>
      </c>
      <c r="I179" s="5" t="b">
        <f t="shared" si="2"/>
        <v>0</v>
      </c>
      <c r="J179" s="5">
        <v>1978</v>
      </c>
    </row>
    <row r="180" spans="1:10" s="5" customFormat="1" ht="15.6" customHeight="1" x14ac:dyDescent="0.3">
      <c r="A180" s="30">
        <v>5550427</v>
      </c>
      <c r="B180" s="31" t="s">
        <v>1015</v>
      </c>
      <c r="C180" s="31" t="s">
        <v>1230</v>
      </c>
      <c r="D180" s="32" t="s">
        <v>1197</v>
      </c>
      <c r="E180" s="33">
        <v>25822</v>
      </c>
      <c r="F180" s="34" t="s">
        <v>1198</v>
      </c>
      <c r="G180" s="5" t="s">
        <v>1199</v>
      </c>
      <c r="H180" s="5" t="s">
        <v>1232</v>
      </c>
      <c r="I180" s="5" t="b">
        <f t="shared" si="2"/>
        <v>0</v>
      </c>
      <c r="J180" s="5">
        <v>1985</v>
      </c>
    </row>
    <row r="181" spans="1:10" s="5" customFormat="1" ht="15.6" customHeight="1" x14ac:dyDescent="0.3">
      <c r="A181" s="30">
        <v>5550428</v>
      </c>
      <c r="B181" s="31" t="s">
        <v>1016</v>
      </c>
      <c r="C181" s="31" t="s">
        <v>1230</v>
      </c>
      <c r="D181" s="32" t="s">
        <v>1197</v>
      </c>
      <c r="E181" s="33">
        <v>21794</v>
      </c>
      <c r="F181" s="34" t="s">
        <v>1198</v>
      </c>
      <c r="G181" s="5" t="s">
        <v>1209</v>
      </c>
      <c r="H181" s="5" t="s">
        <v>1200</v>
      </c>
      <c r="I181" s="5" t="b">
        <f t="shared" si="2"/>
        <v>0</v>
      </c>
      <c r="J181" s="5">
        <v>1974</v>
      </c>
    </row>
    <row r="182" spans="1:10" s="5" customFormat="1" ht="15.6" customHeight="1" x14ac:dyDescent="0.3">
      <c r="A182" s="30">
        <v>5550431</v>
      </c>
      <c r="B182" s="31" t="s">
        <v>1014</v>
      </c>
      <c r="C182" s="31" t="s">
        <v>1233</v>
      </c>
      <c r="D182" s="32" t="s">
        <v>1197</v>
      </c>
      <c r="E182" s="33">
        <v>23806</v>
      </c>
      <c r="F182" s="34" t="s">
        <v>1198</v>
      </c>
      <c r="G182" s="5" t="s">
        <v>1209</v>
      </c>
      <c r="H182" s="5" t="s">
        <v>1202</v>
      </c>
      <c r="I182" s="5" t="b">
        <f t="shared" si="2"/>
        <v>0</v>
      </c>
      <c r="J182" s="5">
        <v>1980</v>
      </c>
    </row>
    <row r="183" spans="1:10" s="5" customFormat="1" ht="15.6" customHeight="1" x14ac:dyDescent="0.3">
      <c r="A183" s="30">
        <v>5550432</v>
      </c>
      <c r="B183" s="31" t="s">
        <v>1234</v>
      </c>
      <c r="C183" s="31" t="s">
        <v>1235</v>
      </c>
      <c r="D183" s="32" t="s">
        <v>1197</v>
      </c>
      <c r="E183" s="33">
        <v>24107</v>
      </c>
      <c r="F183" s="34" t="s">
        <v>1198</v>
      </c>
      <c r="G183" s="5" t="s">
        <v>1209</v>
      </c>
      <c r="H183" s="5" t="s">
        <v>1200</v>
      </c>
      <c r="I183" s="5" t="b">
        <f t="shared" si="2"/>
        <v>0</v>
      </c>
      <c r="J183" s="5">
        <v>1980</v>
      </c>
    </row>
    <row r="184" spans="1:10" s="5" customFormat="1" ht="15.6" customHeight="1" x14ac:dyDescent="0.3">
      <c r="A184" s="30">
        <v>5550437</v>
      </c>
      <c r="B184" s="31" t="s">
        <v>1013</v>
      </c>
      <c r="C184" s="31" t="s">
        <v>1233</v>
      </c>
      <c r="D184" s="32" t="s">
        <v>1197</v>
      </c>
      <c r="E184" s="33">
        <v>25228</v>
      </c>
      <c r="F184" s="34" t="s">
        <v>1198</v>
      </c>
      <c r="G184" s="5" t="s">
        <v>1209</v>
      </c>
      <c r="H184" s="5" t="s">
        <v>1205</v>
      </c>
      <c r="I184" s="5" t="b">
        <f t="shared" si="2"/>
        <v>0</v>
      </c>
      <c r="J184" s="5">
        <v>1984</v>
      </c>
    </row>
    <row r="185" spans="1:10" s="5" customFormat="1" ht="15.6" customHeight="1" x14ac:dyDescent="0.3">
      <c r="A185" s="30">
        <v>5550438</v>
      </c>
      <c r="B185" s="31" t="s">
        <v>1011</v>
      </c>
      <c r="C185" s="31" t="s">
        <v>1233</v>
      </c>
      <c r="D185" s="32" t="s">
        <v>1197</v>
      </c>
      <c r="E185" s="33">
        <v>24958</v>
      </c>
      <c r="F185" s="34" t="s">
        <v>1198</v>
      </c>
      <c r="G185" s="5" t="s">
        <v>1209</v>
      </c>
      <c r="H185" s="5" t="s">
        <v>1205</v>
      </c>
      <c r="I185" s="5" t="b">
        <f t="shared" si="2"/>
        <v>0</v>
      </c>
      <c r="J185" s="5">
        <v>1983</v>
      </c>
    </row>
    <row r="186" spans="1:10" s="5" customFormat="1" ht="15.6" customHeight="1" x14ac:dyDescent="0.3">
      <c r="A186" s="30">
        <v>5550452</v>
      </c>
      <c r="B186" s="31" t="s">
        <v>1012</v>
      </c>
      <c r="C186" s="31" t="s">
        <v>1236</v>
      </c>
      <c r="D186" s="32" t="s">
        <v>1197</v>
      </c>
      <c r="E186" s="33">
        <v>25269</v>
      </c>
      <c r="F186" s="34" t="s">
        <v>1198</v>
      </c>
      <c r="G186" s="5" t="s">
        <v>1209</v>
      </c>
      <c r="H186" s="5" t="s">
        <v>1205</v>
      </c>
      <c r="I186" s="5" t="b">
        <f t="shared" si="2"/>
        <v>0</v>
      </c>
      <c r="J186" s="5">
        <v>1984</v>
      </c>
    </row>
    <row r="187" spans="1:10" s="5" customFormat="1" ht="15.6" customHeight="1" x14ac:dyDescent="0.3">
      <c r="A187" s="30">
        <v>5550453</v>
      </c>
      <c r="B187" s="31" t="s">
        <v>1010</v>
      </c>
      <c r="C187" s="31" t="s">
        <v>1236</v>
      </c>
      <c r="D187" s="32" t="s">
        <v>1197</v>
      </c>
      <c r="E187" s="33">
        <v>25269</v>
      </c>
      <c r="F187" s="34" t="s">
        <v>1198</v>
      </c>
      <c r="G187" s="5" t="s">
        <v>1204</v>
      </c>
      <c r="H187" s="5" t="s">
        <v>1200</v>
      </c>
      <c r="I187" s="5" t="b">
        <f t="shared" si="2"/>
        <v>0</v>
      </c>
      <c r="J187" s="5">
        <v>1984</v>
      </c>
    </row>
    <row r="188" spans="1:10" s="5" customFormat="1" ht="15.6" customHeight="1" x14ac:dyDescent="0.3">
      <c r="A188" s="30">
        <v>5550454</v>
      </c>
      <c r="B188" s="31" t="s">
        <v>1009</v>
      </c>
      <c r="C188" s="31" t="s">
        <v>1236</v>
      </c>
      <c r="D188" s="32" t="s">
        <v>1197</v>
      </c>
      <c r="E188" s="33">
        <v>25659</v>
      </c>
      <c r="F188" s="34" t="s">
        <v>1198</v>
      </c>
      <c r="G188" s="5" t="s">
        <v>1209</v>
      </c>
      <c r="H188" s="5" t="s">
        <v>1205</v>
      </c>
      <c r="I188" s="5" t="b">
        <f t="shared" si="2"/>
        <v>0</v>
      </c>
      <c r="J188" s="5">
        <v>1985</v>
      </c>
    </row>
    <row r="189" spans="1:10" s="5" customFormat="1" ht="15.6" customHeight="1" x14ac:dyDescent="0.3">
      <c r="A189" s="30">
        <v>5550455</v>
      </c>
      <c r="B189" s="31" t="s">
        <v>1008</v>
      </c>
      <c r="C189" s="31" t="s">
        <v>1236</v>
      </c>
      <c r="D189" s="32" t="s">
        <v>1197</v>
      </c>
      <c r="E189" s="33">
        <v>24419</v>
      </c>
      <c r="F189" s="34" t="s">
        <v>1198</v>
      </c>
      <c r="G189" s="5" t="s">
        <v>1209</v>
      </c>
      <c r="H189" s="5" t="s">
        <v>1207</v>
      </c>
      <c r="I189" s="5" t="b">
        <f t="shared" si="2"/>
        <v>0</v>
      </c>
      <c r="J189" s="5">
        <v>1981</v>
      </c>
    </row>
    <row r="190" spans="1:10" s="5" customFormat="1" ht="15.6" customHeight="1" x14ac:dyDescent="0.3">
      <c r="A190" s="30">
        <v>5550466</v>
      </c>
      <c r="B190" s="31" t="s">
        <v>1007</v>
      </c>
      <c r="C190" s="31" t="s">
        <v>1237</v>
      </c>
      <c r="D190" s="32" t="s">
        <v>1197</v>
      </c>
      <c r="E190" s="33">
        <v>21431</v>
      </c>
      <c r="F190" s="34" t="s">
        <v>1198</v>
      </c>
      <c r="G190" s="5" t="s">
        <v>1199</v>
      </c>
      <c r="H190" s="5" t="s">
        <v>1202</v>
      </c>
      <c r="I190" s="5" t="b">
        <f t="shared" si="2"/>
        <v>0</v>
      </c>
      <c r="J190" s="5">
        <v>1973</v>
      </c>
    </row>
    <row r="191" spans="1:10" s="5" customFormat="1" ht="15.6" customHeight="1" x14ac:dyDescent="0.3">
      <c r="A191" s="30">
        <v>5550467</v>
      </c>
      <c r="B191" s="31" t="s">
        <v>1006</v>
      </c>
      <c r="C191" s="31" t="s">
        <v>1237</v>
      </c>
      <c r="D191" s="32" t="s">
        <v>1197</v>
      </c>
      <c r="E191" s="33">
        <v>21798</v>
      </c>
      <c r="F191" s="34" t="s">
        <v>1198</v>
      </c>
      <c r="G191" s="5" t="s">
        <v>1209</v>
      </c>
      <c r="H191" s="5" t="s">
        <v>1202</v>
      </c>
      <c r="I191" s="5" t="b">
        <f t="shared" si="2"/>
        <v>0</v>
      </c>
      <c r="J191" s="5">
        <v>1974</v>
      </c>
    </row>
    <row r="192" spans="1:10" s="5" customFormat="1" ht="15.6" customHeight="1" x14ac:dyDescent="0.3">
      <c r="A192" s="30">
        <v>5550468</v>
      </c>
      <c r="B192" s="31" t="s">
        <v>1005</v>
      </c>
      <c r="C192" s="31" t="s">
        <v>1237</v>
      </c>
      <c r="D192" s="32" t="s">
        <v>1197</v>
      </c>
      <c r="E192" s="33">
        <v>22493</v>
      </c>
      <c r="F192" s="34" t="s">
        <v>1198</v>
      </c>
      <c r="G192" s="5" t="s">
        <v>1201</v>
      </c>
      <c r="H192" s="5" t="s">
        <v>1202</v>
      </c>
      <c r="I192" s="5" t="b">
        <f t="shared" si="2"/>
        <v>0</v>
      </c>
      <c r="J192" s="5">
        <v>1976</v>
      </c>
    </row>
    <row r="193" spans="1:10" s="5" customFormat="1" ht="15.6" customHeight="1" x14ac:dyDescent="0.3">
      <c r="A193" s="30">
        <v>5550469</v>
      </c>
      <c r="B193" s="31" t="s">
        <v>997</v>
      </c>
      <c r="C193" s="31" t="s">
        <v>1237</v>
      </c>
      <c r="D193" s="32" t="s">
        <v>1197</v>
      </c>
      <c r="E193" s="33">
        <v>27254</v>
      </c>
      <c r="F193" s="34" t="s">
        <v>1198</v>
      </c>
      <c r="G193" s="5" t="s">
        <v>1201</v>
      </c>
      <c r="H193" s="5" t="s">
        <v>1218</v>
      </c>
      <c r="I193" s="5" t="b">
        <f t="shared" si="2"/>
        <v>0</v>
      </c>
      <c r="J193" s="5">
        <v>1989</v>
      </c>
    </row>
    <row r="194" spans="1:10" s="5" customFormat="1" ht="15.6" customHeight="1" x14ac:dyDescent="0.3">
      <c r="A194" s="30">
        <v>5550474</v>
      </c>
      <c r="B194" s="31" t="s">
        <v>1004</v>
      </c>
      <c r="C194" s="31" t="s">
        <v>1237</v>
      </c>
      <c r="D194" s="32" t="s">
        <v>1197</v>
      </c>
      <c r="E194" s="33">
        <v>23079</v>
      </c>
      <c r="F194" s="34" t="s">
        <v>1198</v>
      </c>
      <c r="G194" s="5" t="s">
        <v>1209</v>
      </c>
      <c r="H194" s="5" t="s">
        <v>1205</v>
      </c>
      <c r="I194" s="5" t="b">
        <f t="shared" ref="I194:I257" si="3">AND(LEFT(F194,3)="Non",J194&gt;2020)</f>
        <v>0</v>
      </c>
      <c r="J194" s="5">
        <v>1978</v>
      </c>
    </row>
    <row r="195" spans="1:10" s="5" customFormat="1" ht="15.6" customHeight="1" x14ac:dyDescent="0.3">
      <c r="A195" s="30">
        <v>5550475</v>
      </c>
      <c r="B195" s="31" t="s">
        <v>1003</v>
      </c>
      <c r="C195" s="31" t="s">
        <v>1237</v>
      </c>
      <c r="D195" s="32" t="s">
        <v>1197</v>
      </c>
      <c r="E195" s="33">
        <v>23838</v>
      </c>
      <c r="F195" s="34" t="s">
        <v>1198</v>
      </c>
      <c r="G195" s="5" t="s">
        <v>1209</v>
      </c>
      <c r="H195" s="5" t="s">
        <v>1205</v>
      </c>
      <c r="I195" s="5" t="b">
        <f t="shared" si="3"/>
        <v>0</v>
      </c>
      <c r="J195" s="5">
        <v>1980</v>
      </c>
    </row>
    <row r="196" spans="1:10" s="5" customFormat="1" ht="15.6" customHeight="1" x14ac:dyDescent="0.3">
      <c r="A196" s="30">
        <v>5550476</v>
      </c>
      <c r="B196" s="31" t="s">
        <v>925</v>
      </c>
      <c r="C196" s="31" t="s">
        <v>1237</v>
      </c>
      <c r="D196" s="32" t="s">
        <v>1197</v>
      </c>
      <c r="E196" s="33">
        <v>24197</v>
      </c>
      <c r="F196" s="34" t="s">
        <v>1198</v>
      </c>
      <c r="G196" s="5" t="s">
        <v>1209</v>
      </c>
      <c r="H196" s="5" t="s">
        <v>1205</v>
      </c>
      <c r="I196" s="5" t="b">
        <f t="shared" si="3"/>
        <v>0</v>
      </c>
      <c r="J196" s="5">
        <v>1981</v>
      </c>
    </row>
    <row r="197" spans="1:10" s="5" customFormat="1" ht="15.6" customHeight="1" x14ac:dyDescent="0.3">
      <c r="A197" s="30">
        <v>5550477</v>
      </c>
      <c r="B197" s="31" t="s">
        <v>925</v>
      </c>
      <c r="C197" s="31" t="s">
        <v>1237</v>
      </c>
      <c r="D197" s="32" t="s">
        <v>1197</v>
      </c>
      <c r="E197" s="33">
        <v>24197</v>
      </c>
      <c r="F197" s="34" t="s">
        <v>1198</v>
      </c>
      <c r="G197" s="5" t="s">
        <v>1209</v>
      </c>
      <c r="H197" s="5" t="s">
        <v>1205</v>
      </c>
      <c r="I197" s="5" t="b">
        <f t="shared" si="3"/>
        <v>0</v>
      </c>
      <c r="J197" s="5">
        <v>1981</v>
      </c>
    </row>
    <row r="198" spans="1:10" s="5" customFormat="1" ht="15.6" customHeight="1" x14ac:dyDescent="0.3">
      <c r="A198" s="30">
        <v>5550478</v>
      </c>
      <c r="B198" s="31" t="s">
        <v>1002</v>
      </c>
      <c r="C198" s="31" t="s">
        <v>1237</v>
      </c>
      <c r="D198" s="32" t="s">
        <v>1197</v>
      </c>
      <c r="E198" s="33">
        <v>25626</v>
      </c>
      <c r="F198" s="34" t="s">
        <v>1198</v>
      </c>
      <c r="G198" s="5" t="s">
        <v>1204</v>
      </c>
      <c r="H198" s="5" t="s">
        <v>1205</v>
      </c>
      <c r="I198" s="5" t="b">
        <f t="shared" si="3"/>
        <v>0</v>
      </c>
      <c r="J198" s="5">
        <v>1985</v>
      </c>
    </row>
    <row r="199" spans="1:10" s="5" customFormat="1" ht="15.6" customHeight="1" x14ac:dyDescent="0.3">
      <c r="A199" s="30">
        <v>5550479</v>
      </c>
      <c r="B199" s="31" t="s">
        <v>1001</v>
      </c>
      <c r="C199" s="31" t="s">
        <v>1237</v>
      </c>
      <c r="D199" s="32" t="s">
        <v>1197</v>
      </c>
      <c r="E199" s="33">
        <v>25627</v>
      </c>
      <c r="F199" s="34" t="s">
        <v>1198</v>
      </c>
      <c r="G199" s="5" t="s">
        <v>1209</v>
      </c>
      <c r="H199" s="5" t="s">
        <v>1205</v>
      </c>
      <c r="I199" s="5" t="b">
        <f t="shared" si="3"/>
        <v>0</v>
      </c>
      <c r="J199" s="5">
        <v>1985</v>
      </c>
    </row>
    <row r="200" spans="1:10" s="5" customFormat="1" ht="15.6" customHeight="1" x14ac:dyDescent="0.3">
      <c r="A200" s="30">
        <v>5550480</v>
      </c>
      <c r="B200" s="31" t="s">
        <v>1000</v>
      </c>
      <c r="C200" s="31" t="s">
        <v>1237</v>
      </c>
      <c r="D200" s="32" t="s">
        <v>1197</v>
      </c>
      <c r="E200" s="33">
        <v>25601</v>
      </c>
      <c r="F200" s="34" t="s">
        <v>1198</v>
      </c>
      <c r="G200" s="5" t="s">
        <v>1209</v>
      </c>
      <c r="H200" s="5" t="s">
        <v>1205</v>
      </c>
      <c r="I200" s="5" t="b">
        <f t="shared" si="3"/>
        <v>0</v>
      </c>
      <c r="J200" s="5">
        <v>1985</v>
      </c>
    </row>
    <row r="201" spans="1:10" s="5" customFormat="1" ht="15.6" customHeight="1" x14ac:dyDescent="0.3">
      <c r="A201" s="41">
        <v>5550481</v>
      </c>
      <c r="B201" s="5" t="s">
        <v>999</v>
      </c>
      <c r="C201" s="5" t="s">
        <v>1237</v>
      </c>
      <c r="D201" s="32" t="s">
        <v>1197</v>
      </c>
      <c r="E201" s="33">
        <v>25626</v>
      </c>
      <c r="F201" s="34" t="s">
        <v>1198</v>
      </c>
      <c r="G201" s="5" t="s">
        <v>1204</v>
      </c>
      <c r="H201" s="5" t="s">
        <v>1205</v>
      </c>
      <c r="I201" s="5" t="b">
        <f t="shared" si="3"/>
        <v>0</v>
      </c>
      <c r="J201" s="5">
        <v>1985</v>
      </c>
    </row>
    <row r="202" spans="1:10" s="5" customFormat="1" ht="15.6" customHeight="1" x14ac:dyDescent="0.3">
      <c r="A202" s="30">
        <v>5550482</v>
      </c>
      <c r="B202" s="31" t="s">
        <v>998</v>
      </c>
      <c r="C202" s="31" t="s">
        <v>1237</v>
      </c>
      <c r="D202" s="32" t="s">
        <v>1197</v>
      </c>
      <c r="E202" s="33">
        <v>26378</v>
      </c>
      <c r="F202" s="34" t="s">
        <v>1198</v>
      </c>
      <c r="G202" s="5" t="s">
        <v>1201</v>
      </c>
      <c r="H202" s="5" t="s">
        <v>1205</v>
      </c>
      <c r="I202" s="5" t="b">
        <f t="shared" si="3"/>
        <v>0</v>
      </c>
      <c r="J202" s="5">
        <v>1987</v>
      </c>
    </row>
    <row r="203" spans="1:10" s="5" customFormat="1" ht="15.6" customHeight="1" x14ac:dyDescent="0.3">
      <c r="A203" s="30">
        <v>5550483</v>
      </c>
      <c r="B203" s="31" t="s">
        <v>996</v>
      </c>
      <c r="C203" s="31" t="s">
        <v>1237</v>
      </c>
      <c r="D203" s="32" t="s">
        <v>1197</v>
      </c>
      <c r="E203" s="33">
        <v>27065</v>
      </c>
      <c r="F203" s="34" t="s">
        <v>1198</v>
      </c>
      <c r="G203" s="5" t="s">
        <v>1201</v>
      </c>
      <c r="H203" s="5" t="s">
        <v>1205</v>
      </c>
      <c r="I203" s="5" t="b">
        <f t="shared" si="3"/>
        <v>0</v>
      </c>
      <c r="J203" s="5">
        <v>1989</v>
      </c>
    </row>
    <row r="204" spans="1:10" s="5" customFormat="1" ht="15.6" customHeight="1" x14ac:dyDescent="0.3">
      <c r="A204" s="30">
        <v>5550484</v>
      </c>
      <c r="B204" s="31" t="s">
        <v>993</v>
      </c>
      <c r="C204" s="31" t="s">
        <v>1237</v>
      </c>
      <c r="D204" s="32" t="s">
        <v>1197</v>
      </c>
      <c r="E204" s="33">
        <v>27500</v>
      </c>
      <c r="F204" s="34" t="s">
        <v>1198</v>
      </c>
      <c r="G204" s="5" t="s">
        <v>1206</v>
      </c>
      <c r="H204" s="5" t="s">
        <v>1205</v>
      </c>
      <c r="I204" s="5" t="b">
        <f t="shared" si="3"/>
        <v>0</v>
      </c>
      <c r="J204" s="5">
        <v>1990</v>
      </c>
    </row>
    <row r="205" spans="1:10" s="5" customFormat="1" ht="15.6" customHeight="1" x14ac:dyDescent="0.3">
      <c r="A205" s="30">
        <v>5550485</v>
      </c>
      <c r="B205" s="31" t="s">
        <v>993</v>
      </c>
      <c r="C205" s="31" t="s">
        <v>1237</v>
      </c>
      <c r="D205" s="32" t="s">
        <v>1197</v>
      </c>
      <c r="E205" s="33">
        <v>27500</v>
      </c>
      <c r="F205" s="34" t="s">
        <v>1198</v>
      </c>
      <c r="G205" s="5" t="s">
        <v>1206</v>
      </c>
      <c r="H205" s="5" t="s">
        <v>1205</v>
      </c>
      <c r="I205" s="5" t="b">
        <f t="shared" si="3"/>
        <v>0</v>
      </c>
      <c r="J205" s="5">
        <v>1990</v>
      </c>
    </row>
    <row r="206" spans="1:10" s="5" customFormat="1" ht="15.6" customHeight="1" x14ac:dyDescent="0.3">
      <c r="A206" s="30">
        <v>5550490</v>
      </c>
      <c r="B206" s="31" t="s">
        <v>995</v>
      </c>
      <c r="C206" s="31" t="s">
        <v>1237</v>
      </c>
      <c r="D206" s="32" t="s">
        <v>1197</v>
      </c>
      <c r="E206" s="33">
        <v>22493</v>
      </c>
      <c r="F206" s="34" t="s">
        <v>1198</v>
      </c>
      <c r="G206" s="5" t="s">
        <v>1199</v>
      </c>
      <c r="H206" s="5" t="s">
        <v>1232</v>
      </c>
      <c r="I206" s="5" t="b">
        <f t="shared" si="3"/>
        <v>0</v>
      </c>
      <c r="J206" s="5">
        <v>1976</v>
      </c>
    </row>
    <row r="207" spans="1:10" s="5" customFormat="1" ht="15.6" customHeight="1" x14ac:dyDescent="0.3">
      <c r="A207" s="30">
        <v>5550491</v>
      </c>
      <c r="B207" s="31" t="s">
        <v>994</v>
      </c>
      <c r="C207" s="31" t="s">
        <v>1237</v>
      </c>
      <c r="D207" s="32" t="s">
        <v>1197</v>
      </c>
      <c r="E207" s="33">
        <v>25827</v>
      </c>
      <c r="F207" s="34" t="s">
        <v>1198</v>
      </c>
      <c r="G207" s="5" t="s">
        <v>1201</v>
      </c>
      <c r="H207" s="5" t="s">
        <v>1232</v>
      </c>
      <c r="I207" s="5" t="b">
        <f t="shared" si="3"/>
        <v>0</v>
      </c>
      <c r="J207" s="5">
        <v>1985</v>
      </c>
    </row>
    <row r="208" spans="1:10" s="5" customFormat="1" ht="15.6" customHeight="1" x14ac:dyDescent="0.3">
      <c r="A208" s="30">
        <v>5550500</v>
      </c>
      <c r="B208" s="31" t="s">
        <v>990</v>
      </c>
      <c r="C208" s="31" t="s">
        <v>1238</v>
      </c>
      <c r="D208" s="32" t="s">
        <v>1197</v>
      </c>
      <c r="E208" s="33">
        <v>24973</v>
      </c>
      <c r="F208" s="34" t="s">
        <v>1198</v>
      </c>
      <c r="G208" s="5" t="s">
        <v>1209</v>
      </c>
      <c r="H208" s="5" t="s">
        <v>1202</v>
      </c>
      <c r="I208" s="5" t="b">
        <f t="shared" si="3"/>
        <v>0</v>
      </c>
      <c r="J208" s="5">
        <v>1983</v>
      </c>
    </row>
    <row r="209" spans="1:10" s="5" customFormat="1" ht="15.6" customHeight="1" x14ac:dyDescent="0.3">
      <c r="A209" s="30">
        <v>5550503</v>
      </c>
      <c r="B209" s="31" t="s">
        <v>992</v>
      </c>
      <c r="C209" s="31" t="s">
        <v>1239</v>
      </c>
      <c r="D209" s="32" t="s">
        <v>1197</v>
      </c>
      <c r="E209" s="33">
        <v>19572</v>
      </c>
      <c r="F209" s="34" t="s">
        <v>1198</v>
      </c>
      <c r="G209" s="5" t="s">
        <v>1199</v>
      </c>
      <c r="H209" s="5" t="s">
        <v>1202</v>
      </c>
      <c r="I209" s="5" t="b">
        <f t="shared" si="3"/>
        <v>0</v>
      </c>
      <c r="J209" s="5">
        <v>1968</v>
      </c>
    </row>
    <row r="210" spans="1:10" s="5" customFormat="1" ht="15.6" customHeight="1" x14ac:dyDescent="0.3">
      <c r="A210" s="30">
        <v>5550504</v>
      </c>
      <c r="B210" s="31" t="s">
        <v>991</v>
      </c>
      <c r="C210" s="31" t="s">
        <v>1239</v>
      </c>
      <c r="D210" s="32" t="s">
        <v>1197</v>
      </c>
      <c r="E210" s="33">
        <v>21063</v>
      </c>
      <c r="F210" s="34" t="s">
        <v>1198</v>
      </c>
      <c r="G210" s="5" t="s">
        <v>1209</v>
      </c>
      <c r="H210" s="5" t="s">
        <v>1200</v>
      </c>
      <c r="I210" s="5" t="b">
        <f t="shared" si="3"/>
        <v>0</v>
      </c>
      <c r="J210" s="5">
        <v>1972</v>
      </c>
    </row>
    <row r="211" spans="1:10" s="5" customFormat="1" ht="15.6" customHeight="1" x14ac:dyDescent="0.3">
      <c r="A211" s="30">
        <v>5550505</v>
      </c>
      <c r="B211" s="31" t="s">
        <v>989</v>
      </c>
      <c r="C211" s="31" t="s">
        <v>1239</v>
      </c>
      <c r="D211" s="32" t="s">
        <v>1197</v>
      </c>
      <c r="E211" s="33">
        <v>21033</v>
      </c>
      <c r="F211" s="34" t="s">
        <v>1198</v>
      </c>
      <c r="G211" s="5" t="s">
        <v>1209</v>
      </c>
      <c r="H211" s="5" t="s">
        <v>1202</v>
      </c>
      <c r="I211" s="5" t="b">
        <f t="shared" si="3"/>
        <v>0</v>
      </c>
      <c r="J211" s="5">
        <v>1972</v>
      </c>
    </row>
    <row r="212" spans="1:10" s="5" customFormat="1" ht="15.6" customHeight="1" x14ac:dyDescent="0.3">
      <c r="A212" s="30">
        <v>5550506</v>
      </c>
      <c r="B212" s="31" t="s">
        <v>988</v>
      </c>
      <c r="C212" s="31" t="s">
        <v>1239</v>
      </c>
      <c r="D212" s="32" t="s">
        <v>1197</v>
      </c>
      <c r="E212" s="33">
        <v>22036</v>
      </c>
      <c r="F212" s="34" t="s">
        <v>1198</v>
      </c>
      <c r="G212" s="5" t="s">
        <v>1201</v>
      </c>
      <c r="H212" s="5" t="s">
        <v>1202</v>
      </c>
      <c r="I212" s="5" t="b">
        <f t="shared" si="3"/>
        <v>0</v>
      </c>
      <c r="J212" s="5">
        <v>1975</v>
      </c>
    </row>
    <row r="213" spans="1:10" s="5" customFormat="1" ht="15.6" customHeight="1" x14ac:dyDescent="0.3">
      <c r="A213" s="30">
        <v>5550507</v>
      </c>
      <c r="B213" s="31" t="s">
        <v>988</v>
      </c>
      <c r="C213" s="31" t="s">
        <v>1239</v>
      </c>
      <c r="D213" s="32" t="s">
        <v>1197</v>
      </c>
      <c r="E213" s="33">
        <v>22036</v>
      </c>
      <c r="F213" s="34" t="s">
        <v>1198</v>
      </c>
      <c r="G213" s="5" t="s">
        <v>1201</v>
      </c>
      <c r="H213" s="5" t="s">
        <v>1202</v>
      </c>
      <c r="I213" s="5" t="b">
        <f t="shared" si="3"/>
        <v>0</v>
      </c>
      <c r="J213" s="5">
        <v>1975</v>
      </c>
    </row>
    <row r="214" spans="1:10" s="5" customFormat="1" ht="15.6" customHeight="1" x14ac:dyDescent="0.3">
      <c r="A214" s="30">
        <v>5550508</v>
      </c>
      <c r="B214" s="31" t="s">
        <v>988</v>
      </c>
      <c r="C214" s="31" t="s">
        <v>1239</v>
      </c>
      <c r="D214" s="32" t="s">
        <v>1197</v>
      </c>
      <c r="E214" s="33">
        <v>22036</v>
      </c>
      <c r="F214" s="34" t="s">
        <v>1198</v>
      </c>
      <c r="G214" s="5" t="s">
        <v>1201</v>
      </c>
      <c r="H214" s="5" t="s">
        <v>1202</v>
      </c>
      <c r="I214" s="5" t="b">
        <f t="shared" si="3"/>
        <v>0</v>
      </c>
      <c r="J214" s="5">
        <v>1975</v>
      </c>
    </row>
    <row r="215" spans="1:10" s="5" customFormat="1" ht="15.6" customHeight="1" x14ac:dyDescent="0.3">
      <c r="A215" s="30">
        <v>5550509</v>
      </c>
      <c r="B215" s="31" t="s">
        <v>988</v>
      </c>
      <c r="C215" s="31" t="s">
        <v>1239</v>
      </c>
      <c r="D215" s="32" t="s">
        <v>1197</v>
      </c>
      <c r="E215" s="33">
        <v>22036</v>
      </c>
      <c r="F215" s="34" t="s">
        <v>1198</v>
      </c>
      <c r="G215" s="5" t="s">
        <v>1201</v>
      </c>
      <c r="H215" s="5" t="s">
        <v>1202</v>
      </c>
      <c r="I215" s="5" t="b">
        <f t="shared" si="3"/>
        <v>0</v>
      </c>
      <c r="J215" s="5">
        <v>1975</v>
      </c>
    </row>
    <row r="216" spans="1:10" s="5" customFormat="1" ht="15.6" customHeight="1" x14ac:dyDescent="0.3">
      <c r="A216" s="30">
        <v>5550510</v>
      </c>
      <c r="B216" s="31" t="s">
        <v>988</v>
      </c>
      <c r="C216" s="31" t="s">
        <v>1239</v>
      </c>
      <c r="D216" s="32" t="s">
        <v>1197</v>
      </c>
      <c r="E216" s="33">
        <v>22036</v>
      </c>
      <c r="F216" s="34" t="s">
        <v>1198</v>
      </c>
      <c r="G216" s="5" t="s">
        <v>1201</v>
      </c>
      <c r="H216" s="5" t="s">
        <v>1202</v>
      </c>
      <c r="I216" s="5" t="b">
        <f t="shared" si="3"/>
        <v>0</v>
      </c>
      <c r="J216" s="5">
        <v>1975</v>
      </c>
    </row>
    <row r="217" spans="1:10" s="5" customFormat="1" ht="15.6" customHeight="1" x14ac:dyDescent="0.3">
      <c r="A217" s="30">
        <v>5550511</v>
      </c>
      <c r="B217" s="31" t="s">
        <v>986</v>
      </c>
      <c r="C217" s="31" t="s">
        <v>1239</v>
      </c>
      <c r="D217" s="32" t="s">
        <v>1197</v>
      </c>
      <c r="E217" s="33">
        <v>22220</v>
      </c>
      <c r="F217" s="34" t="s">
        <v>1198</v>
      </c>
      <c r="G217" s="5" t="s">
        <v>1209</v>
      </c>
      <c r="H217" s="5" t="s">
        <v>1202</v>
      </c>
      <c r="I217" s="5" t="b">
        <f t="shared" si="3"/>
        <v>0</v>
      </c>
      <c r="J217" s="5">
        <v>1975</v>
      </c>
    </row>
    <row r="218" spans="1:10" s="5" customFormat="1" ht="15.6" customHeight="1" x14ac:dyDescent="0.3">
      <c r="A218" s="30">
        <v>5550512</v>
      </c>
      <c r="B218" s="31" t="s">
        <v>986</v>
      </c>
      <c r="C218" s="31" t="s">
        <v>1239</v>
      </c>
      <c r="D218" s="32" t="s">
        <v>1197</v>
      </c>
      <c r="E218" s="33">
        <v>22220</v>
      </c>
      <c r="F218" s="34" t="s">
        <v>1198</v>
      </c>
      <c r="G218" s="5" t="s">
        <v>1209</v>
      </c>
      <c r="H218" s="5" t="s">
        <v>1202</v>
      </c>
      <c r="I218" s="5" t="b">
        <f t="shared" si="3"/>
        <v>0</v>
      </c>
      <c r="J218" s="5">
        <v>1975</v>
      </c>
    </row>
    <row r="219" spans="1:10" s="5" customFormat="1" ht="15.6" customHeight="1" x14ac:dyDescent="0.3">
      <c r="A219" s="30">
        <v>5550513</v>
      </c>
      <c r="B219" s="31" t="s">
        <v>987</v>
      </c>
      <c r="C219" s="31" t="s">
        <v>1239</v>
      </c>
      <c r="D219" s="32" t="s">
        <v>1197</v>
      </c>
      <c r="E219" s="33">
        <v>20363</v>
      </c>
      <c r="F219" s="34" t="s">
        <v>1198</v>
      </c>
      <c r="G219" s="5" t="s">
        <v>1201</v>
      </c>
      <c r="H219" s="5" t="s">
        <v>1200</v>
      </c>
      <c r="I219" s="5" t="b">
        <f t="shared" si="3"/>
        <v>0</v>
      </c>
      <c r="J219" s="5">
        <v>1970</v>
      </c>
    </row>
    <row r="220" spans="1:10" s="5" customFormat="1" ht="15.6" customHeight="1" x14ac:dyDescent="0.3">
      <c r="A220" s="30">
        <v>5550514</v>
      </c>
      <c r="B220" s="31" t="s">
        <v>987</v>
      </c>
      <c r="C220" s="31" t="s">
        <v>1239</v>
      </c>
      <c r="D220" s="32" t="s">
        <v>1197</v>
      </c>
      <c r="E220" s="33">
        <v>20363</v>
      </c>
      <c r="F220" s="34" t="s">
        <v>1198</v>
      </c>
      <c r="G220" s="5" t="s">
        <v>1201</v>
      </c>
      <c r="H220" s="5" t="s">
        <v>1200</v>
      </c>
      <c r="I220" s="5" t="b">
        <f t="shared" si="3"/>
        <v>0</v>
      </c>
      <c r="J220" s="5">
        <v>1970</v>
      </c>
    </row>
    <row r="221" spans="1:10" s="5" customFormat="1" ht="15.6" customHeight="1" x14ac:dyDescent="0.3">
      <c r="A221" s="30">
        <v>5550515</v>
      </c>
      <c r="B221" s="31" t="s">
        <v>987</v>
      </c>
      <c r="C221" s="31" t="s">
        <v>1239</v>
      </c>
      <c r="D221" s="32" t="s">
        <v>1197</v>
      </c>
      <c r="E221" s="33">
        <v>20363</v>
      </c>
      <c r="F221" s="34" t="s">
        <v>1198</v>
      </c>
      <c r="G221" s="5" t="s">
        <v>1201</v>
      </c>
      <c r="H221" s="5" t="s">
        <v>1200</v>
      </c>
      <c r="I221" s="5" t="b">
        <f t="shared" si="3"/>
        <v>0</v>
      </c>
      <c r="J221" s="5">
        <v>1970</v>
      </c>
    </row>
    <row r="222" spans="1:10" s="5" customFormat="1" ht="15.6" customHeight="1" x14ac:dyDescent="0.3">
      <c r="A222" s="30">
        <v>5550516</v>
      </c>
      <c r="B222" s="31" t="s">
        <v>985</v>
      </c>
      <c r="C222" s="31" t="s">
        <v>1239</v>
      </c>
      <c r="D222" s="32" t="s">
        <v>1197</v>
      </c>
      <c r="E222" s="33">
        <v>20484</v>
      </c>
      <c r="F222" s="34" t="s">
        <v>1198</v>
      </c>
      <c r="G222" s="5" t="s">
        <v>1201</v>
      </c>
      <c r="H222" s="5" t="s">
        <v>1202</v>
      </c>
      <c r="I222" s="5" t="b">
        <f t="shared" si="3"/>
        <v>0</v>
      </c>
      <c r="J222" s="5">
        <v>1971</v>
      </c>
    </row>
    <row r="223" spans="1:10" s="5" customFormat="1" ht="15.6" customHeight="1" x14ac:dyDescent="0.3">
      <c r="A223" s="30">
        <v>5550517</v>
      </c>
      <c r="B223" s="31" t="s">
        <v>985</v>
      </c>
      <c r="C223" s="31" t="s">
        <v>1239</v>
      </c>
      <c r="D223" s="32" t="s">
        <v>1197</v>
      </c>
      <c r="E223" s="33">
        <v>21581</v>
      </c>
      <c r="F223" s="34" t="s">
        <v>1198</v>
      </c>
      <c r="G223" s="5" t="s">
        <v>1201</v>
      </c>
      <c r="H223" s="5" t="s">
        <v>1202</v>
      </c>
      <c r="I223" s="5" t="b">
        <f t="shared" si="3"/>
        <v>0</v>
      </c>
      <c r="J223" s="5">
        <v>1974</v>
      </c>
    </row>
    <row r="224" spans="1:10" s="5" customFormat="1" ht="15.6" customHeight="1" x14ac:dyDescent="0.3">
      <c r="A224" s="30">
        <v>5550518</v>
      </c>
      <c r="B224" s="31" t="s">
        <v>985</v>
      </c>
      <c r="C224" s="31" t="s">
        <v>1239</v>
      </c>
      <c r="D224" s="32" t="s">
        <v>1197</v>
      </c>
      <c r="E224" s="33">
        <v>21581</v>
      </c>
      <c r="F224" s="34" t="s">
        <v>1198</v>
      </c>
      <c r="G224" s="5" t="s">
        <v>1201</v>
      </c>
      <c r="H224" s="5" t="s">
        <v>1202</v>
      </c>
      <c r="I224" s="5" t="b">
        <f t="shared" si="3"/>
        <v>0</v>
      </c>
      <c r="J224" s="5">
        <v>1974</v>
      </c>
    </row>
    <row r="225" spans="1:10" s="5" customFormat="1" ht="15.6" customHeight="1" x14ac:dyDescent="0.3">
      <c r="A225" s="30">
        <v>5550519</v>
      </c>
      <c r="B225" s="31" t="s">
        <v>983</v>
      </c>
      <c r="C225" s="31" t="s">
        <v>1239</v>
      </c>
      <c r="D225" s="32" t="s">
        <v>1197</v>
      </c>
      <c r="E225" s="33">
        <v>22159</v>
      </c>
      <c r="F225" s="34" t="s">
        <v>1198</v>
      </c>
      <c r="G225" s="5" t="s">
        <v>1199</v>
      </c>
      <c r="H225" s="5" t="s">
        <v>1207</v>
      </c>
      <c r="I225" s="5" t="b">
        <f t="shared" si="3"/>
        <v>0</v>
      </c>
      <c r="J225" s="5">
        <v>1975</v>
      </c>
    </row>
    <row r="226" spans="1:10" s="5" customFormat="1" ht="15.6" customHeight="1" x14ac:dyDescent="0.3">
      <c r="A226" s="30">
        <v>5550520</v>
      </c>
      <c r="B226" s="31" t="s">
        <v>982</v>
      </c>
      <c r="C226" s="31" t="s">
        <v>1239</v>
      </c>
      <c r="D226" s="32" t="s">
        <v>1197</v>
      </c>
      <c r="E226" s="33">
        <v>22189</v>
      </c>
      <c r="F226" s="34" t="s">
        <v>1198</v>
      </c>
      <c r="G226" s="5" t="s">
        <v>1201</v>
      </c>
      <c r="H226" s="5" t="s">
        <v>1202</v>
      </c>
      <c r="I226" s="5" t="b">
        <f t="shared" si="3"/>
        <v>0</v>
      </c>
      <c r="J226" s="5">
        <v>1975</v>
      </c>
    </row>
    <row r="227" spans="1:10" s="5" customFormat="1" ht="15.6" customHeight="1" x14ac:dyDescent="0.3">
      <c r="A227" s="30">
        <v>5550521</v>
      </c>
      <c r="B227" s="31" t="s">
        <v>982</v>
      </c>
      <c r="C227" s="31" t="s">
        <v>1239</v>
      </c>
      <c r="D227" s="32" t="s">
        <v>1197</v>
      </c>
      <c r="E227" s="33">
        <v>22189</v>
      </c>
      <c r="F227" s="34" t="s">
        <v>1198</v>
      </c>
      <c r="G227" s="5" t="s">
        <v>1201</v>
      </c>
      <c r="H227" s="5" t="s">
        <v>1202</v>
      </c>
      <c r="I227" s="5" t="b">
        <f t="shared" si="3"/>
        <v>0</v>
      </c>
      <c r="J227" s="5">
        <v>1975</v>
      </c>
    </row>
    <row r="228" spans="1:10" s="5" customFormat="1" ht="15.6" customHeight="1" x14ac:dyDescent="0.3">
      <c r="A228" s="30">
        <v>5550522</v>
      </c>
      <c r="B228" s="31" t="s">
        <v>980</v>
      </c>
      <c r="C228" s="31" t="s">
        <v>1239</v>
      </c>
      <c r="D228" s="32" t="s">
        <v>1197</v>
      </c>
      <c r="E228" s="33">
        <v>21794</v>
      </c>
      <c r="F228" s="34" t="s">
        <v>1198</v>
      </c>
      <c r="G228" s="5" t="s">
        <v>1206</v>
      </c>
      <c r="H228" s="5" t="s">
        <v>1202</v>
      </c>
      <c r="I228" s="5" t="b">
        <f t="shared" si="3"/>
        <v>0</v>
      </c>
      <c r="J228" s="5">
        <v>1974</v>
      </c>
    </row>
    <row r="229" spans="1:10" s="5" customFormat="1" ht="15.6" customHeight="1" x14ac:dyDescent="0.3">
      <c r="A229" s="30">
        <v>5550523</v>
      </c>
      <c r="B229" s="31" t="s">
        <v>980</v>
      </c>
      <c r="C229" s="31" t="s">
        <v>1239</v>
      </c>
      <c r="D229" s="32" t="s">
        <v>1197</v>
      </c>
      <c r="E229" s="33">
        <v>21794</v>
      </c>
      <c r="F229" s="34" t="s">
        <v>1198</v>
      </c>
      <c r="G229" s="5" t="s">
        <v>1206</v>
      </c>
      <c r="H229" s="5" t="s">
        <v>1202</v>
      </c>
      <c r="I229" s="5" t="b">
        <f t="shared" si="3"/>
        <v>0</v>
      </c>
      <c r="J229" s="5">
        <v>1974</v>
      </c>
    </row>
    <row r="230" spans="1:10" s="5" customFormat="1" ht="15.6" customHeight="1" x14ac:dyDescent="0.3">
      <c r="A230" s="30">
        <v>5550524</v>
      </c>
      <c r="B230" s="31" t="s">
        <v>980</v>
      </c>
      <c r="C230" s="31" t="s">
        <v>1239</v>
      </c>
      <c r="D230" s="32" t="s">
        <v>1197</v>
      </c>
      <c r="E230" s="33">
        <v>21794</v>
      </c>
      <c r="F230" s="34" t="s">
        <v>1198</v>
      </c>
      <c r="G230" s="5" t="s">
        <v>1206</v>
      </c>
      <c r="H230" s="5" t="s">
        <v>1202</v>
      </c>
      <c r="I230" s="5" t="b">
        <f t="shared" si="3"/>
        <v>0</v>
      </c>
      <c r="J230" s="5">
        <v>1974</v>
      </c>
    </row>
    <row r="231" spans="1:10" s="5" customFormat="1" ht="15.6" customHeight="1" x14ac:dyDescent="0.3">
      <c r="A231" s="30">
        <v>5550525</v>
      </c>
      <c r="B231" s="31" t="s">
        <v>980</v>
      </c>
      <c r="C231" s="31" t="s">
        <v>1239</v>
      </c>
      <c r="D231" s="32" t="s">
        <v>1197</v>
      </c>
      <c r="E231" s="33">
        <v>21794</v>
      </c>
      <c r="F231" s="34" t="s">
        <v>1198</v>
      </c>
      <c r="G231" s="5" t="s">
        <v>1206</v>
      </c>
      <c r="H231" s="5" t="s">
        <v>1202</v>
      </c>
      <c r="I231" s="5" t="b">
        <f t="shared" si="3"/>
        <v>0</v>
      </c>
      <c r="J231" s="5">
        <v>1974</v>
      </c>
    </row>
    <row r="232" spans="1:10" s="5" customFormat="1" ht="15.6" customHeight="1" x14ac:dyDescent="0.3">
      <c r="A232" s="30">
        <v>5550526</v>
      </c>
      <c r="B232" s="31" t="s">
        <v>980</v>
      </c>
      <c r="C232" s="31" t="s">
        <v>1239</v>
      </c>
      <c r="D232" s="32" t="s">
        <v>1197</v>
      </c>
      <c r="E232" s="33">
        <v>21794</v>
      </c>
      <c r="F232" s="34" t="s">
        <v>1198</v>
      </c>
      <c r="G232" s="5" t="s">
        <v>1206</v>
      </c>
      <c r="H232" s="5" t="s">
        <v>1202</v>
      </c>
      <c r="I232" s="5" t="b">
        <f t="shared" si="3"/>
        <v>0</v>
      </c>
      <c r="J232" s="5">
        <v>1974</v>
      </c>
    </row>
    <row r="233" spans="1:10" s="5" customFormat="1" ht="15.6" customHeight="1" x14ac:dyDescent="0.3">
      <c r="A233" s="30">
        <v>5550527</v>
      </c>
      <c r="B233" s="31" t="s">
        <v>979</v>
      </c>
      <c r="C233" s="31" t="s">
        <v>1239</v>
      </c>
      <c r="D233" s="32" t="s">
        <v>1197</v>
      </c>
      <c r="E233" s="33">
        <v>23269</v>
      </c>
      <c r="F233" s="34" t="s">
        <v>1198</v>
      </c>
      <c r="G233" s="5" t="s">
        <v>1206</v>
      </c>
      <c r="H233" s="5" t="s">
        <v>1202</v>
      </c>
      <c r="I233" s="5" t="b">
        <f t="shared" si="3"/>
        <v>0</v>
      </c>
      <c r="J233" s="5">
        <v>1978</v>
      </c>
    </row>
    <row r="234" spans="1:10" s="5" customFormat="1" ht="15.6" customHeight="1" x14ac:dyDescent="0.3">
      <c r="A234" s="30">
        <v>5550528</v>
      </c>
      <c r="B234" s="31" t="s">
        <v>978</v>
      </c>
      <c r="C234" s="31" t="s">
        <v>1239</v>
      </c>
      <c r="D234" s="32" t="s">
        <v>1197</v>
      </c>
      <c r="E234" s="33">
        <v>23614</v>
      </c>
      <c r="F234" s="34" t="s">
        <v>1198</v>
      </c>
      <c r="G234" s="5" t="s">
        <v>1199</v>
      </c>
      <c r="H234" s="5" t="s">
        <v>1200</v>
      </c>
      <c r="I234" s="5" t="b">
        <f t="shared" si="3"/>
        <v>0</v>
      </c>
      <c r="J234" s="5">
        <v>1979</v>
      </c>
    </row>
    <row r="235" spans="1:10" s="5" customFormat="1" ht="15.6" customHeight="1" x14ac:dyDescent="0.3">
      <c r="A235" s="30">
        <v>5550535</v>
      </c>
      <c r="B235" s="31" t="s">
        <v>977</v>
      </c>
      <c r="C235" s="31" t="s">
        <v>1239</v>
      </c>
      <c r="D235" s="32" t="s">
        <v>1197</v>
      </c>
      <c r="E235" s="33">
        <v>22920</v>
      </c>
      <c r="F235" s="34" t="s">
        <v>1198</v>
      </c>
      <c r="G235" s="5" t="s">
        <v>1206</v>
      </c>
      <c r="H235" s="5" t="s">
        <v>1219</v>
      </c>
      <c r="I235" s="5" t="b">
        <f t="shared" si="3"/>
        <v>0</v>
      </c>
      <c r="J235" s="5">
        <v>1977</v>
      </c>
    </row>
    <row r="236" spans="1:10" s="5" customFormat="1" ht="15.6" customHeight="1" x14ac:dyDescent="0.3">
      <c r="A236" s="30">
        <v>5550538</v>
      </c>
      <c r="B236" s="31" t="s">
        <v>973</v>
      </c>
      <c r="C236" s="31" t="s">
        <v>1239</v>
      </c>
      <c r="D236" s="32" t="s">
        <v>1197</v>
      </c>
      <c r="E236" s="33">
        <v>20880</v>
      </c>
      <c r="F236" s="34" t="s">
        <v>1198</v>
      </c>
      <c r="G236" s="5" t="s">
        <v>1204</v>
      </c>
      <c r="H236" s="5" t="s">
        <v>1205</v>
      </c>
      <c r="I236" s="5" t="b">
        <f t="shared" si="3"/>
        <v>0</v>
      </c>
      <c r="J236" s="5">
        <v>1972</v>
      </c>
    </row>
    <row r="237" spans="1:10" s="5" customFormat="1" ht="15.6" customHeight="1" x14ac:dyDescent="0.3">
      <c r="A237" s="41">
        <v>5550539</v>
      </c>
      <c r="B237" s="5" t="s">
        <v>950</v>
      </c>
      <c r="C237" s="5" t="s">
        <v>1239</v>
      </c>
      <c r="D237" s="32" t="s">
        <v>1197</v>
      </c>
      <c r="E237" s="33">
        <v>21033</v>
      </c>
      <c r="F237" s="34" t="s">
        <v>1198</v>
      </c>
      <c r="G237" s="5" t="s">
        <v>1209</v>
      </c>
      <c r="H237" s="5" t="s">
        <v>1200</v>
      </c>
      <c r="I237" s="5" t="b">
        <f t="shared" si="3"/>
        <v>0</v>
      </c>
      <c r="J237" s="5">
        <v>1972</v>
      </c>
    </row>
    <row r="238" spans="1:10" s="5" customFormat="1" ht="15.6" customHeight="1" x14ac:dyDescent="0.3">
      <c r="A238" s="30">
        <v>5550540</v>
      </c>
      <c r="B238" s="31" t="s">
        <v>973</v>
      </c>
      <c r="C238" s="31" t="s">
        <v>1239</v>
      </c>
      <c r="D238" s="32" t="s">
        <v>1197</v>
      </c>
      <c r="E238" s="33">
        <v>20880</v>
      </c>
      <c r="F238" s="34" t="s">
        <v>1198</v>
      </c>
      <c r="G238" s="5" t="s">
        <v>1204</v>
      </c>
      <c r="H238" s="5" t="s">
        <v>1205</v>
      </c>
      <c r="I238" s="5" t="b">
        <f t="shared" si="3"/>
        <v>0</v>
      </c>
      <c r="J238" s="5">
        <v>1972</v>
      </c>
    </row>
    <row r="239" spans="1:10" s="5" customFormat="1" ht="15.6" customHeight="1" x14ac:dyDescent="0.3">
      <c r="A239" s="41">
        <v>5550541</v>
      </c>
      <c r="B239" s="5" t="s">
        <v>976</v>
      </c>
      <c r="C239" s="5" t="s">
        <v>1239</v>
      </c>
      <c r="D239" s="32" t="s">
        <v>1197</v>
      </c>
      <c r="E239" s="33">
        <v>21683</v>
      </c>
      <c r="F239" s="34" t="s">
        <v>1198</v>
      </c>
      <c r="G239" s="5" t="s">
        <v>1209</v>
      </c>
      <c r="H239" s="5" t="s">
        <v>1221</v>
      </c>
      <c r="I239" s="5" t="b">
        <f t="shared" si="3"/>
        <v>0</v>
      </c>
      <c r="J239" s="5">
        <v>1974</v>
      </c>
    </row>
    <row r="240" spans="1:10" s="5" customFormat="1" ht="15.6" customHeight="1" x14ac:dyDescent="0.3">
      <c r="A240" s="30">
        <v>5550542</v>
      </c>
      <c r="B240" s="31" t="s">
        <v>975</v>
      </c>
      <c r="C240" s="31" t="s">
        <v>1239</v>
      </c>
      <c r="D240" s="32" t="s">
        <v>1197</v>
      </c>
      <c r="E240" s="33">
        <v>22392</v>
      </c>
      <c r="F240" s="34" t="s">
        <v>1198</v>
      </c>
      <c r="G240" s="5" t="s">
        <v>1209</v>
      </c>
      <c r="H240" s="5" t="s">
        <v>1205</v>
      </c>
      <c r="I240" s="5" t="b">
        <f t="shared" si="3"/>
        <v>0</v>
      </c>
      <c r="J240" s="5">
        <v>1976</v>
      </c>
    </row>
    <row r="241" spans="1:10" s="5" customFormat="1" ht="15.6" customHeight="1" x14ac:dyDescent="0.3">
      <c r="A241" s="30">
        <v>5550543</v>
      </c>
      <c r="B241" s="31" t="s">
        <v>974</v>
      </c>
      <c r="C241" s="31" t="s">
        <v>1239</v>
      </c>
      <c r="D241" s="32" t="s">
        <v>1197</v>
      </c>
      <c r="E241" s="33">
        <v>22751</v>
      </c>
      <c r="F241" s="34" t="s">
        <v>1198</v>
      </c>
      <c r="G241" s="5" t="s">
        <v>1201</v>
      </c>
      <c r="H241" s="5" t="s">
        <v>1205</v>
      </c>
      <c r="I241" s="5" t="b">
        <f t="shared" si="3"/>
        <v>0</v>
      </c>
      <c r="J241" s="5">
        <v>1977</v>
      </c>
    </row>
    <row r="242" spans="1:10" s="5" customFormat="1" ht="15.6" customHeight="1" x14ac:dyDescent="0.3">
      <c r="A242" s="30">
        <v>5550544</v>
      </c>
      <c r="B242" s="31" t="s">
        <v>971</v>
      </c>
      <c r="C242" s="31" t="s">
        <v>1239</v>
      </c>
      <c r="D242" s="32" t="s">
        <v>1197</v>
      </c>
      <c r="E242" s="33">
        <v>23111</v>
      </c>
      <c r="F242" s="34" t="s">
        <v>1198</v>
      </c>
      <c r="G242" s="5" t="s">
        <v>1199</v>
      </c>
      <c r="H242" s="5" t="s">
        <v>1205</v>
      </c>
      <c r="I242" s="5" t="b">
        <f t="shared" si="3"/>
        <v>0</v>
      </c>
      <c r="J242" s="5">
        <v>1978</v>
      </c>
    </row>
    <row r="243" spans="1:10" s="5" customFormat="1" ht="15.6" customHeight="1" x14ac:dyDescent="0.3">
      <c r="A243" s="30">
        <v>5550545</v>
      </c>
      <c r="B243" s="31" t="s">
        <v>972</v>
      </c>
      <c r="C243" s="31" t="s">
        <v>1239</v>
      </c>
      <c r="D243" s="32" t="s">
        <v>1197</v>
      </c>
      <c r="E243" s="33">
        <v>23786</v>
      </c>
      <c r="F243" s="34" t="s">
        <v>1198</v>
      </c>
      <c r="G243" s="5" t="s">
        <v>1209</v>
      </c>
      <c r="H243" s="5" t="s">
        <v>1205</v>
      </c>
      <c r="I243" s="5" t="b">
        <f t="shared" si="3"/>
        <v>0</v>
      </c>
      <c r="J243" s="5">
        <v>1980</v>
      </c>
    </row>
    <row r="244" spans="1:10" s="5" customFormat="1" ht="15.6" customHeight="1" x14ac:dyDescent="0.3">
      <c r="A244" s="30">
        <v>5550546</v>
      </c>
      <c r="B244" s="31" t="s">
        <v>971</v>
      </c>
      <c r="C244" s="31" t="s">
        <v>1239</v>
      </c>
      <c r="D244" s="32" t="s">
        <v>1197</v>
      </c>
      <c r="E244" s="33">
        <v>24545</v>
      </c>
      <c r="F244" s="34" t="s">
        <v>1198</v>
      </c>
      <c r="G244" s="5" t="s">
        <v>1199</v>
      </c>
      <c r="H244" s="5" t="s">
        <v>1205</v>
      </c>
      <c r="I244" s="5" t="b">
        <f t="shared" si="3"/>
        <v>0</v>
      </c>
      <c r="J244" s="5">
        <v>1982</v>
      </c>
    </row>
    <row r="245" spans="1:10" s="5" customFormat="1" ht="15.6" customHeight="1" x14ac:dyDescent="0.3">
      <c r="A245" s="30">
        <v>5550547</v>
      </c>
      <c r="B245" s="31" t="s">
        <v>969</v>
      </c>
      <c r="C245" s="31" t="s">
        <v>1239</v>
      </c>
      <c r="D245" s="32" t="s">
        <v>1197</v>
      </c>
      <c r="E245" s="33">
        <v>24915</v>
      </c>
      <c r="F245" s="34" t="s">
        <v>1198</v>
      </c>
      <c r="G245" s="5" t="s">
        <v>1204</v>
      </c>
      <c r="H245" s="5" t="s">
        <v>1205</v>
      </c>
      <c r="I245" s="5" t="b">
        <f t="shared" si="3"/>
        <v>0</v>
      </c>
      <c r="J245" s="5">
        <v>1983</v>
      </c>
    </row>
    <row r="246" spans="1:10" s="5" customFormat="1" ht="15.6" customHeight="1" x14ac:dyDescent="0.3">
      <c r="A246" s="30">
        <v>5550548</v>
      </c>
      <c r="B246" s="31" t="s">
        <v>969</v>
      </c>
      <c r="C246" s="31" t="s">
        <v>1239</v>
      </c>
      <c r="D246" s="32" t="s">
        <v>1197</v>
      </c>
      <c r="E246" s="33">
        <v>24915</v>
      </c>
      <c r="F246" s="34" t="s">
        <v>1198</v>
      </c>
      <c r="G246" s="5" t="s">
        <v>1204</v>
      </c>
      <c r="H246" s="5" t="s">
        <v>1205</v>
      </c>
      <c r="I246" s="5" t="b">
        <f t="shared" si="3"/>
        <v>0</v>
      </c>
      <c r="J246" s="5">
        <v>1983</v>
      </c>
    </row>
    <row r="247" spans="1:10" s="5" customFormat="1" ht="15.6" customHeight="1" x14ac:dyDescent="0.3">
      <c r="A247" s="30">
        <v>5550549</v>
      </c>
      <c r="B247" s="31" t="s">
        <v>970</v>
      </c>
      <c r="C247" s="31" t="s">
        <v>1239</v>
      </c>
      <c r="D247" s="32" t="s">
        <v>1197</v>
      </c>
      <c r="E247" s="33">
        <v>25233</v>
      </c>
      <c r="F247" s="34" t="s">
        <v>1198</v>
      </c>
      <c r="G247" s="5" t="s">
        <v>1204</v>
      </c>
      <c r="H247" s="5" t="s">
        <v>1205</v>
      </c>
      <c r="I247" s="5" t="b">
        <f t="shared" si="3"/>
        <v>0</v>
      </c>
      <c r="J247" s="5">
        <v>1984</v>
      </c>
    </row>
    <row r="248" spans="1:10" s="5" customFormat="1" ht="15.6" customHeight="1" x14ac:dyDescent="0.3">
      <c r="A248" s="30">
        <v>5550550</v>
      </c>
      <c r="B248" s="31" t="s">
        <v>968</v>
      </c>
      <c r="C248" s="31" t="s">
        <v>1239</v>
      </c>
      <c r="D248" s="32" t="s">
        <v>1197</v>
      </c>
      <c r="E248" s="33">
        <v>25603</v>
      </c>
      <c r="F248" s="34" t="s">
        <v>1198</v>
      </c>
      <c r="G248" s="5" t="s">
        <v>1209</v>
      </c>
      <c r="H248" s="5" t="s">
        <v>1202</v>
      </c>
      <c r="I248" s="5" t="b">
        <f t="shared" si="3"/>
        <v>0</v>
      </c>
      <c r="J248" s="5">
        <v>1985</v>
      </c>
    </row>
    <row r="249" spans="1:10" s="5" customFormat="1" ht="15.6" customHeight="1" x14ac:dyDescent="0.3">
      <c r="A249" s="30">
        <v>5550551</v>
      </c>
      <c r="B249" s="31" t="s">
        <v>967</v>
      </c>
      <c r="C249" s="31" t="s">
        <v>1239</v>
      </c>
      <c r="D249" s="32" t="s">
        <v>1197</v>
      </c>
      <c r="E249" s="33">
        <v>27846</v>
      </c>
      <c r="F249" s="34" t="s">
        <v>1198</v>
      </c>
      <c r="G249" s="5" t="s">
        <v>1209</v>
      </c>
      <c r="H249" s="5" t="s">
        <v>1205</v>
      </c>
      <c r="I249" s="5" t="b">
        <f t="shared" si="3"/>
        <v>0</v>
      </c>
      <c r="J249" s="5">
        <v>1991</v>
      </c>
    </row>
    <row r="250" spans="1:10" s="5" customFormat="1" ht="15.6" customHeight="1" x14ac:dyDescent="0.3">
      <c r="A250" s="30">
        <v>5550552</v>
      </c>
      <c r="B250" s="31" t="s">
        <v>948</v>
      </c>
      <c r="C250" s="31" t="s">
        <v>1239</v>
      </c>
      <c r="D250" s="32" t="s">
        <v>1197</v>
      </c>
      <c r="E250" s="33">
        <v>20454</v>
      </c>
      <c r="F250" s="34" t="s">
        <v>1198</v>
      </c>
      <c r="G250" s="5" t="s">
        <v>1201</v>
      </c>
      <c r="H250" s="5" t="s">
        <v>1200</v>
      </c>
      <c r="I250" s="5" t="b">
        <f t="shared" si="3"/>
        <v>0</v>
      </c>
      <c r="J250" s="5">
        <v>1970</v>
      </c>
    </row>
    <row r="251" spans="1:10" s="5" customFormat="1" ht="15.6" customHeight="1" x14ac:dyDescent="0.3">
      <c r="A251" s="30">
        <v>5550553</v>
      </c>
      <c r="B251" s="31" t="s">
        <v>948</v>
      </c>
      <c r="C251" s="31" t="s">
        <v>1239</v>
      </c>
      <c r="D251" s="32" t="s">
        <v>1197</v>
      </c>
      <c r="E251" s="33">
        <v>21581</v>
      </c>
      <c r="F251" s="34" t="s">
        <v>1198</v>
      </c>
      <c r="G251" s="5" t="s">
        <v>1201</v>
      </c>
      <c r="H251" s="5" t="s">
        <v>1200</v>
      </c>
      <c r="I251" s="5" t="b">
        <f t="shared" si="3"/>
        <v>0</v>
      </c>
      <c r="J251" s="5">
        <v>1974</v>
      </c>
    </row>
    <row r="252" spans="1:10" s="5" customFormat="1" ht="15.6" customHeight="1" x14ac:dyDescent="0.3">
      <c r="A252" s="30">
        <v>5550554</v>
      </c>
      <c r="B252" s="31" t="s">
        <v>966</v>
      </c>
      <c r="C252" s="31" t="s">
        <v>1239</v>
      </c>
      <c r="D252" s="32" t="s">
        <v>1197</v>
      </c>
      <c r="E252" s="33">
        <v>22507</v>
      </c>
      <c r="F252" s="34" t="s">
        <v>1198</v>
      </c>
      <c r="G252" s="5" t="s">
        <v>1201</v>
      </c>
      <c r="H252" s="5" t="s">
        <v>1205</v>
      </c>
      <c r="I252" s="5" t="b">
        <f t="shared" si="3"/>
        <v>0</v>
      </c>
      <c r="J252" s="5">
        <v>1976</v>
      </c>
    </row>
    <row r="253" spans="1:10" s="5" customFormat="1" ht="15.6" customHeight="1" x14ac:dyDescent="0.3">
      <c r="A253" s="30">
        <v>5550555</v>
      </c>
      <c r="B253" s="31" t="s">
        <v>965</v>
      </c>
      <c r="C253" s="31" t="s">
        <v>1239</v>
      </c>
      <c r="D253" s="32" t="s">
        <v>1197</v>
      </c>
      <c r="E253" s="33">
        <v>22908</v>
      </c>
      <c r="F253" s="34" t="s">
        <v>1198</v>
      </c>
      <c r="G253" s="5" t="s">
        <v>1201</v>
      </c>
      <c r="H253" s="5" t="s">
        <v>1205</v>
      </c>
      <c r="I253" s="5" t="b">
        <f t="shared" si="3"/>
        <v>0</v>
      </c>
      <c r="J253" s="5">
        <v>1977</v>
      </c>
    </row>
    <row r="254" spans="1:10" s="5" customFormat="1" ht="15.6" customHeight="1" x14ac:dyDescent="0.3">
      <c r="A254" s="30">
        <v>5550556</v>
      </c>
      <c r="B254" s="31" t="s">
        <v>964</v>
      </c>
      <c r="C254" s="31" t="s">
        <v>1239</v>
      </c>
      <c r="D254" s="32" t="s">
        <v>1197</v>
      </c>
      <c r="E254" s="33">
        <v>23114</v>
      </c>
      <c r="F254" s="34" t="s">
        <v>1198</v>
      </c>
      <c r="G254" s="5" t="s">
        <v>1201</v>
      </c>
      <c r="H254" s="5" t="s">
        <v>1205</v>
      </c>
      <c r="I254" s="5" t="b">
        <f t="shared" si="3"/>
        <v>0</v>
      </c>
      <c r="J254" s="5">
        <v>1978</v>
      </c>
    </row>
    <row r="255" spans="1:10" s="5" customFormat="1" ht="15.6" customHeight="1" x14ac:dyDescent="0.3">
      <c r="A255" s="30">
        <v>5550557</v>
      </c>
      <c r="B255" s="31" t="s">
        <v>964</v>
      </c>
      <c r="C255" s="31" t="s">
        <v>1239</v>
      </c>
      <c r="D255" s="32" t="s">
        <v>1197</v>
      </c>
      <c r="E255" s="33">
        <v>23114</v>
      </c>
      <c r="F255" s="34" t="s">
        <v>1198</v>
      </c>
      <c r="G255" s="5" t="s">
        <v>1201</v>
      </c>
      <c r="H255" s="5" t="s">
        <v>1205</v>
      </c>
      <c r="I255" s="5" t="b">
        <f t="shared" si="3"/>
        <v>0</v>
      </c>
      <c r="J255" s="5">
        <v>1978</v>
      </c>
    </row>
    <row r="256" spans="1:10" s="5" customFormat="1" ht="15.6" customHeight="1" x14ac:dyDescent="0.3">
      <c r="A256" s="30">
        <v>5550558</v>
      </c>
      <c r="B256" s="31" t="s">
        <v>963</v>
      </c>
      <c r="C256" s="31" t="s">
        <v>1239</v>
      </c>
      <c r="D256" s="32" t="s">
        <v>1197</v>
      </c>
      <c r="E256" s="33">
        <v>23487</v>
      </c>
      <c r="F256" s="34" t="s">
        <v>1198</v>
      </c>
      <c r="G256" s="5" t="s">
        <v>1199</v>
      </c>
      <c r="H256" s="5" t="s">
        <v>1222</v>
      </c>
      <c r="I256" s="5" t="b">
        <f t="shared" si="3"/>
        <v>0</v>
      </c>
      <c r="J256" s="5">
        <v>1979</v>
      </c>
    </row>
    <row r="257" spans="1:10" s="5" customFormat="1" ht="15.6" customHeight="1" x14ac:dyDescent="0.3">
      <c r="A257" s="30">
        <v>5550559</v>
      </c>
      <c r="B257" s="31" t="s">
        <v>962</v>
      </c>
      <c r="C257" s="31" t="s">
        <v>1239</v>
      </c>
      <c r="D257" s="32" t="s">
        <v>1197</v>
      </c>
      <c r="E257" s="33">
        <v>22496</v>
      </c>
      <c r="F257" s="34" t="s">
        <v>1198</v>
      </c>
      <c r="G257" s="5" t="s">
        <v>1212</v>
      </c>
      <c r="H257" s="5" t="s">
        <v>1205</v>
      </c>
      <c r="I257" s="5" t="b">
        <f t="shared" si="3"/>
        <v>0</v>
      </c>
      <c r="J257" s="5">
        <v>1976</v>
      </c>
    </row>
    <row r="258" spans="1:10" s="5" customFormat="1" ht="15.6" customHeight="1" x14ac:dyDescent="0.3">
      <c r="A258" s="30">
        <v>5550560</v>
      </c>
      <c r="B258" s="31" t="s">
        <v>959</v>
      </c>
      <c r="C258" s="31" t="s">
        <v>1239</v>
      </c>
      <c r="D258" s="32" t="s">
        <v>1197</v>
      </c>
      <c r="E258" s="33">
        <v>23116</v>
      </c>
      <c r="F258" s="34" t="s">
        <v>1198</v>
      </c>
      <c r="G258" s="5" t="s">
        <v>1206</v>
      </c>
      <c r="H258" s="5" t="s">
        <v>1205</v>
      </c>
      <c r="I258" s="5" t="b">
        <f t="shared" ref="I258:I321" si="4">AND(LEFT(F258,3)="Non",J258&gt;2020)</f>
        <v>0</v>
      </c>
      <c r="J258" s="5">
        <v>1978</v>
      </c>
    </row>
    <row r="259" spans="1:10" s="5" customFormat="1" ht="15.6" customHeight="1" x14ac:dyDescent="0.3">
      <c r="A259" s="30">
        <v>5550561</v>
      </c>
      <c r="B259" s="31" t="s">
        <v>961</v>
      </c>
      <c r="C259" s="31" t="s">
        <v>1239</v>
      </c>
      <c r="D259" s="32" t="s">
        <v>1197</v>
      </c>
      <c r="E259" s="33">
        <v>23623</v>
      </c>
      <c r="F259" s="34" t="s">
        <v>1198</v>
      </c>
      <c r="G259" s="5" t="s">
        <v>1206</v>
      </c>
      <c r="H259" s="5" t="s">
        <v>1205</v>
      </c>
      <c r="I259" s="5" t="b">
        <f t="shared" si="4"/>
        <v>0</v>
      </c>
      <c r="J259" s="5">
        <v>1979</v>
      </c>
    </row>
    <row r="260" spans="1:10" s="5" customFormat="1" ht="15.6" customHeight="1" x14ac:dyDescent="0.3">
      <c r="A260" s="30">
        <v>5550562</v>
      </c>
      <c r="B260" s="31" t="s">
        <v>960</v>
      </c>
      <c r="C260" s="31" t="s">
        <v>1239</v>
      </c>
      <c r="D260" s="32" t="s">
        <v>1197</v>
      </c>
      <c r="E260" s="33">
        <v>23843</v>
      </c>
      <c r="F260" s="34" t="s">
        <v>1198</v>
      </c>
      <c r="G260" s="5" t="s">
        <v>1206</v>
      </c>
      <c r="H260" s="5" t="s">
        <v>1205</v>
      </c>
      <c r="I260" s="5" t="b">
        <f t="shared" si="4"/>
        <v>0</v>
      </c>
      <c r="J260" s="5">
        <v>1980</v>
      </c>
    </row>
    <row r="261" spans="1:10" s="5" customFormat="1" ht="15.6" customHeight="1" x14ac:dyDescent="0.3">
      <c r="A261" s="30">
        <v>5550563</v>
      </c>
      <c r="B261" s="31" t="s">
        <v>442</v>
      </c>
      <c r="C261" s="31" t="s">
        <v>1239</v>
      </c>
      <c r="D261" s="32" t="s">
        <v>1197</v>
      </c>
      <c r="E261" s="33">
        <v>23998</v>
      </c>
      <c r="F261" s="34" t="s">
        <v>1198</v>
      </c>
      <c r="G261" s="5" t="s">
        <v>1206</v>
      </c>
      <c r="H261" s="5" t="s">
        <v>1205</v>
      </c>
      <c r="I261" s="5" t="b">
        <f t="shared" si="4"/>
        <v>0</v>
      </c>
      <c r="J261" s="5">
        <v>1980</v>
      </c>
    </row>
    <row r="262" spans="1:10" s="5" customFormat="1" ht="15.6" customHeight="1" x14ac:dyDescent="0.3">
      <c r="A262" s="30">
        <v>5550564</v>
      </c>
      <c r="B262" s="31" t="s">
        <v>958</v>
      </c>
      <c r="C262" s="31" t="s">
        <v>1239</v>
      </c>
      <c r="D262" s="32" t="s">
        <v>1197</v>
      </c>
      <c r="E262" s="33">
        <v>25019</v>
      </c>
      <c r="F262" s="34" t="s">
        <v>1198</v>
      </c>
      <c r="G262" s="5" t="s">
        <v>1206</v>
      </c>
      <c r="H262" s="5" t="s">
        <v>1205</v>
      </c>
      <c r="I262" s="5" t="b">
        <f t="shared" si="4"/>
        <v>0</v>
      </c>
      <c r="J262" s="5">
        <v>1983</v>
      </c>
    </row>
    <row r="263" spans="1:10" s="5" customFormat="1" ht="15.6" customHeight="1" x14ac:dyDescent="0.3">
      <c r="A263" s="30">
        <v>5550565</v>
      </c>
      <c r="B263" s="31" t="s">
        <v>957</v>
      </c>
      <c r="C263" s="31" t="s">
        <v>1239</v>
      </c>
      <c r="D263" s="32" t="s">
        <v>1197</v>
      </c>
      <c r="E263" s="33">
        <v>25687</v>
      </c>
      <c r="F263" s="34" t="s">
        <v>1198</v>
      </c>
      <c r="G263" s="5" t="s">
        <v>1206</v>
      </c>
      <c r="H263" s="5" t="s">
        <v>1205</v>
      </c>
      <c r="I263" s="5" t="b">
        <f t="shared" si="4"/>
        <v>0</v>
      </c>
      <c r="J263" s="5">
        <v>1985</v>
      </c>
    </row>
    <row r="264" spans="1:10" s="5" customFormat="1" ht="15.6" customHeight="1" x14ac:dyDescent="0.3">
      <c r="A264" s="30">
        <v>5550566</v>
      </c>
      <c r="B264" s="31" t="s">
        <v>956</v>
      </c>
      <c r="C264" s="31" t="s">
        <v>1239</v>
      </c>
      <c r="D264" s="32" t="s">
        <v>1197</v>
      </c>
      <c r="E264" s="33">
        <v>25972</v>
      </c>
      <c r="F264" s="34" t="s">
        <v>1198</v>
      </c>
      <c r="G264" s="5" t="s">
        <v>1206</v>
      </c>
      <c r="H264" s="5" t="s">
        <v>1205</v>
      </c>
      <c r="I264" s="5" t="b">
        <f t="shared" si="4"/>
        <v>0</v>
      </c>
      <c r="J264" s="5">
        <v>1986</v>
      </c>
    </row>
    <row r="265" spans="1:10" s="5" customFormat="1" ht="15.6" customHeight="1" x14ac:dyDescent="0.3">
      <c r="A265" s="41">
        <v>5550567</v>
      </c>
      <c r="B265" s="5" t="s">
        <v>955</v>
      </c>
      <c r="C265" s="5" t="s">
        <v>1239</v>
      </c>
      <c r="D265" s="32" t="s">
        <v>1197</v>
      </c>
      <c r="E265" s="33">
        <v>26408</v>
      </c>
      <c r="F265" s="34" t="s">
        <v>1198</v>
      </c>
      <c r="G265" s="5" t="s">
        <v>1206</v>
      </c>
      <c r="H265" s="5" t="s">
        <v>1205</v>
      </c>
      <c r="I265" s="5" t="b">
        <f t="shared" si="4"/>
        <v>0</v>
      </c>
      <c r="J265" s="5">
        <v>1987</v>
      </c>
    </row>
    <row r="266" spans="1:10" s="5" customFormat="1" ht="15.6" customHeight="1" x14ac:dyDescent="0.3">
      <c r="A266" s="41">
        <v>5550578</v>
      </c>
      <c r="B266" s="12" t="s">
        <v>1240</v>
      </c>
      <c r="D266" s="32"/>
      <c r="E266" s="33"/>
      <c r="F266" s="34"/>
      <c r="G266" s="5" t="e">
        <v>#N/A</v>
      </c>
      <c r="H266" s="5" t="s">
        <v>1200</v>
      </c>
      <c r="I266" s="5" t="b">
        <f t="shared" si="4"/>
        <v>0</v>
      </c>
      <c r="J266" s="5">
        <v>1915</v>
      </c>
    </row>
    <row r="267" spans="1:10" s="5" customFormat="1" ht="15.6" customHeight="1" x14ac:dyDescent="0.3">
      <c r="A267" s="30">
        <v>5550580</v>
      </c>
      <c r="B267" s="31" t="s">
        <v>954</v>
      </c>
      <c r="C267" s="31" t="s">
        <v>1239</v>
      </c>
      <c r="D267" s="32" t="s">
        <v>1197</v>
      </c>
      <c r="E267" s="33">
        <v>22036</v>
      </c>
      <c r="F267" s="34" t="s">
        <v>1198</v>
      </c>
      <c r="G267" s="5" t="s">
        <v>1201</v>
      </c>
      <c r="H267" s="5" t="s">
        <v>1207</v>
      </c>
      <c r="I267" s="5" t="b">
        <f t="shared" si="4"/>
        <v>0</v>
      </c>
      <c r="J267" s="5">
        <v>1975</v>
      </c>
    </row>
    <row r="268" spans="1:10" s="5" customFormat="1" ht="15.6" customHeight="1" x14ac:dyDescent="0.3">
      <c r="A268" s="30">
        <v>5550581</v>
      </c>
      <c r="B268" s="31" t="s">
        <v>954</v>
      </c>
      <c r="C268" s="31" t="s">
        <v>1239</v>
      </c>
      <c r="D268" s="32" t="s">
        <v>1197</v>
      </c>
      <c r="E268" s="33">
        <v>21062</v>
      </c>
      <c r="F268" s="34" t="s">
        <v>1198</v>
      </c>
      <c r="G268" s="5" t="s">
        <v>1201</v>
      </c>
      <c r="H268" s="5" t="s">
        <v>1207</v>
      </c>
      <c r="I268" s="5" t="b">
        <f t="shared" si="4"/>
        <v>0</v>
      </c>
      <c r="J268" s="5">
        <v>1972</v>
      </c>
    </row>
    <row r="269" spans="1:10" s="5" customFormat="1" ht="15.6" customHeight="1" x14ac:dyDescent="0.3">
      <c r="A269" s="30">
        <v>5550582</v>
      </c>
      <c r="B269" s="31" t="s">
        <v>953</v>
      </c>
      <c r="C269" s="31" t="s">
        <v>1239</v>
      </c>
      <c r="D269" s="32" t="s">
        <v>1197</v>
      </c>
      <c r="E269" s="33">
        <v>21062</v>
      </c>
      <c r="F269" s="34" t="s">
        <v>1198</v>
      </c>
      <c r="G269" s="5" t="s">
        <v>1204</v>
      </c>
      <c r="H269" s="5" t="s">
        <v>1207</v>
      </c>
      <c r="I269" s="5" t="b">
        <f t="shared" si="4"/>
        <v>0</v>
      </c>
      <c r="J269" s="5">
        <v>1972</v>
      </c>
    </row>
    <row r="270" spans="1:10" s="5" customFormat="1" ht="15.6" customHeight="1" x14ac:dyDescent="0.3">
      <c r="A270" s="30">
        <v>5550583</v>
      </c>
      <c r="B270" s="31" t="s">
        <v>952</v>
      </c>
      <c r="C270" s="31" t="s">
        <v>1239</v>
      </c>
      <c r="D270" s="32" t="s">
        <v>1197</v>
      </c>
      <c r="E270" s="33">
        <v>21880</v>
      </c>
      <c r="F270" s="34" t="s">
        <v>1198</v>
      </c>
      <c r="G270" s="5" t="s">
        <v>1231</v>
      </c>
      <c r="H270" s="5" t="s">
        <v>1232</v>
      </c>
      <c r="I270" s="5" t="b">
        <f t="shared" si="4"/>
        <v>0</v>
      </c>
      <c r="J270" s="5">
        <v>1974</v>
      </c>
    </row>
    <row r="271" spans="1:10" s="5" customFormat="1" ht="15.6" customHeight="1" x14ac:dyDescent="0.3">
      <c r="A271" s="30">
        <v>5550584</v>
      </c>
      <c r="B271" s="31" t="s">
        <v>951</v>
      </c>
      <c r="C271" s="31" t="s">
        <v>1239</v>
      </c>
      <c r="D271" s="32" t="s">
        <v>1197</v>
      </c>
      <c r="E271" s="33">
        <v>22006</v>
      </c>
      <c r="F271" s="34" t="s">
        <v>1198</v>
      </c>
      <c r="G271" s="5" t="s">
        <v>1201</v>
      </c>
      <c r="H271" s="5" t="s">
        <v>1207</v>
      </c>
      <c r="I271" s="5" t="b">
        <f t="shared" si="4"/>
        <v>0</v>
      </c>
      <c r="J271" s="5">
        <v>1975</v>
      </c>
    </row>
    <row r="272" spans="1:10" s="5" customFormat="1" ht="15.6" customHeight="1" x14ac:dyDescent="0.3">
      <c r="A272" s="30">
        <v>5550586</v>
      </c>
      <c r="B272" s="31" t="s">
        <v>950</v>
      </c>
      <c r="C272" s="31" t="s">
        <v>1239</v>
      </c>
      <c r="D272" s="32" t="s">
        <v>1197</v>
      </c>
      <c r="E272" s="33">
        <v>21033</v>
      </c>
      <c r="F272" s="34" t="s">
        <v>1198</v>
      </c>
      <c r="G272" s="5" t="s">
        <v>1209</v>
      </c>
      <c r="H272" s="5" t="s">
        <v>1200</v>
      </c>
      <c r="I272" s="5" t="b">
        <f t="shared" si="4"/>
        <v>0</v>
      </c>
      <c r="J272" s="5">
        <v>1972</v>
      </c>
    </row>
    <row r="273" spans="1:10" s="5" customFormat="1" ht="15.6" customHeight="1" x14ac:dyDescent="0.3">
      <c r="A273" s="30">
        <v>5550587</v>
      </c>
      <c r="B273" s="31" t="s">
        <v>949</v>
      </c>
      <c r="C273" s="31" t="s">
        <v>1239</v>
      </c>
      <c r="D273" s="32" t="s">
        <v>1197</v>
      </c>
      <c r="E273" s="33">
        <v>25662</v>
      </c>
      <c r="F273" s="34" t="s">
        <v>1198</v>
      </c>
      <c r="G273" s="5" t="s">
        <v>1199</v>
      </c>
      <c r="H273" s="5" t="s">
        <v>1222</v>
      </c>
      <c r="I273" s="5" t="b">
        <f t="shared" si="4"/>
        <v>0</v>
      </c>
      <c r="J273" s="5">
        <v>1985</v>
      </c>
    </row>
    <row r="274" spans="1:10" s="5" customFormat="1" ht="15.6" customHeight="1" x14ac:dyDescent="0.3">
      <c r="A274" s="30">
        <v>5550588</v>
      </c>
      <c r="B274" s="31" t="s">
        <v>948</v>
      </c>
      <c r="C274" s="31" t="s">
        <v>1239</v>
      </c>
      <c r="D274" s="32" t="s">
        <v>1197</v>
      </c>
      <c r="E274" s="33">
        <v>20454</v>
      </c>
      <c r="F274" s="34" t="s">
        <v>1198</v>
      </c>
      <c r="G274" s="5" t="s">
        <v>1201</v>
      </c>
      <c r="H274" s="5" t="s">
        <v>1200</v>
      </c>
      <c r="I274" s="5" t="b">
        <f t="shared" si="4"/>
        <v>0</v>
      </c>
      <c r="J274" s="5">
        <v>1970</v>
      </c>
    </row>
    <row r="275" spans="1:10" s="5" customFormat="1" ht="15.6" customHeight="1" x14ac:dyDescent="0.3">
      <c r="A275" s="30">
        <v>5550616</v>
      </c>
      <c r="B275" s="31" t="s">
        <v>947</v>
      </c>
      <c r="C275" s="31" t="s">
        <v>1210</v>
      </c>
      <c r="D275" s="32" t="s">
        <v>1197</v>
      </c>
      <c r="E275" s="33">
        <v>22175</v>
      </c>
      <c r="F275" s="34" t="s">
        <v>1198</v>
      </c>
      <c r="G275" s="5" t="s">
        <v>1209</v>
      </c>
      <c r="H275" s="5" t="s">
        <v>1202</v>
      </c>
      <c r="I275" s="5" t="b">
        <f t="shared" si="4"/>
        <v>0</v>
      </c>
      <c r="J275" s="5">
        <v>1975</v>
      </c>
    </row>
    <row r="276" spans="1:10" s="5" customFormat="1" ht="15.6" customHeight="1" x14ac:dyDescent="0.3">
      <c r="A276" s="30">
        <v>5550617</v>
      </c>
      <c r="B276" s="31" t="s">
        <v>947</v>
      </c>
      <c r="C276" s="31" t="s">
        <v>1196</v>
      </c>
      <c r="D276" s="32" t="s">
        <v>1197</v>
      </c>
      <c r="E276" s="33">
        <v>22175</v>
      </c>
      <c r="F276" s="34" t="s">
        <v>1198</v>
      </c>
      <c r="G276" s="5" t="s">
        <v>1209</v>
      </c>
      <c r="H276" s="5" t="s">
        <v>1202</v>
      </c>
      <c r="I276" s="5" t="b">
        <f t="shared" si="4"/>
        <v>0</v>
      </c>
      <c r="J276" s="5">
        <v>1975</v>
      </c>
    </row>
    <row r="277" spans="1:10" s="5" customFormat="1" ht="15.6" customHeight="1" x14ac:dyDescent="0.3">
      <c r="A277" s="30">
        <v>5550618</v>
      </c>
      <c r="B277" s="31" t="s">
        <v>947</v>
      </c>
      <c r="C277" s="31" t="s">
        <v>1223</v>
      </c>
      <c r="D277" s="32" t="s">
        <v>1197</v>
      </c>
      <c r="E277" s="33">
        <v>22175</v>
      </c>
      <c r="F277" s="34" t="s">
        <v>1198</v>
      </c>
      <c r="G277" s="5" t="s">
        <v>1209</v>
      </c>
      <c r="H277" s="5" t="s">
        <v>1202</v>
      </c>
      <c r="I277" s="5" t="b">
        <f t="shared" si="4"/>
        <v>0</v>
      </c>
      <c r="J277" s="5">
        <v>1975</v>
      </c>
    </row>
    <row r="278" spans="1:10" s="5" customFormat="1" ht="15.6" customHeight="1" x14ac:dyDescent="0.3">
      <c r="A278" s="30">
        <v>5550620</v>
      </c>
      <c r="B278" s="31" t="s">
        <v>946</v>
      </c>
      <c r="C278" s="31" t="s">
        <v>1210</v>
      </c>
      <c r="D278" s="32" t="s">
        <v>1197</v>
      </c>
      <c r="E278" s="33">
        <v>22051</v>
      </c>
      <c r="F278" s="34" t="s">
        <v>1198</v>
      </c>
      <c r="G278" s="5" t="s">
        <v>1209</v>
      </c>
      <c r="H278" s="5" t="s">
        <v>1202</v>
      </c>
      <c r="I278" s="5" t="b">
        <f t="shared" si="4"/>
        <v>0</v>
      </c>
      <c r="J278" s="5">
        <v>1975</v>
      </c>
    </row>
    <row r="279" spans="1:10" s="5" customFormat="1" ht="15.6" customHeight="1" x14ac:dyDescent="0.3">
      <c r="A279" s="30">
        <v>5550621</v>
      </c>
      <c r="B279" s="31" t="s">
        <v>945</v>
      </c>
      <c r="C279" s="31" t="s">
        <v>1210</v>
      </c>
      <c r="D279" s="32" t="s">
        <v>1197</v>
      </c>
      <c r="E279" s="33">
        <v>22049</v>
      </c>
      <c r="F279" s="34" t="s">
        <v>1198</v>
      </c>
      <c r="G279" s="5" t="s">
        <v>1209</v>
      </c>
      <c r="H279" s="5" t="s">
        <v>1222</v>
      </c>
      <c r="I279" s="5" t="b">
        <f t="shared" si="4"/>
        <v>0</v>
      </c>
      <c r="J279" s="5">
        <v>1975</v>
      </c>
    </row>
    <row r="280" spans="1:10" s="5" customFormat="1" ht="15.6" customHeight="1" x14ac:dyDescent="0.3">
      <c r="A280" s="30">
        <v>5550622</v>
      </c>
      <c r="B280" s="31" t="s">
        <v>945</v>
      </c>
      <c r="C280" s="31" t="s">
        <v>1210</v>
      </c>
      <c r="D280" s="32" t="s">
        <v>1197</v>
      </c>
      <c r="E280" s="33">
        <v>22049</v>
      </c>
      <c r="F280" s="34" t="s">
        <v>1198</v>
      </c>
      <c r="G280" s="5" t="s">
        <v>1209</v>
      </c>
      <c r="H280" s="5" t="s">
        <v>1222</v>
      </c>
      <c r="I280" s="5" t="b">
        <f t="shared" si="4"/>
        <v>0</v>
      </c>
      <c r="J280" s="5">
        <v>1975</v>
      </c>
    </row>
    <row r="281" spans="1:10" s="5" customFormat="1" ht="15.6" customHeight="1" x14ac:dyDescent="0.3">
      <c r="A281" s="30">
        <v>5550623</v>
      </c>
      <c r="B281" s="31" t="s">
        <v>944</v>
      </c>
      <c r="C281" s="31" t="s">
        <v>1210</v>
      </c>
      <c r="D281" s="32" t="s">
        <v>1197</v>
      </c>
      <c r="E281" s="33">
        <v>23118</v>
      </c>
      <c r="F281" s="34" t="s">
        <v>1198</v>
      </c>
      <c r="G281" s="5" t="s">
        <v>1209</v>
      </c>
      <c r="H281" s="5" t="s">
        <v>1205</v>
      </c>
      <c r="I281" s="5" t="b">
        <f t="shared" si="4"/>
        <v>0</v>
      </c>
      <c r="J281" s="5">
        <v>1978</v>
      </c>
    </row>
    <row r="282" spans="1:10" s="5" customFormat="1" ht="15.6" customHeight="1" x14ac:dyDescent="0.3">
      <c r="A282" s="30">
        <v>5550624</v>
      </c>
      <c r="B282" s="31" t="s">
        <v>943</v>
      </c>
      <c r="C282" s="31" t="s">
        <v>1210</v>
      </c>
      <c r="D282" s="32" t="s">
        <v>1197</v>
      </c>
      <c r="E282" s="33">
        <v>23470</v>
      </c>
      <c r="F282" s="34" t="s">
        <v>1198</v>
      </c>
      <c r="G282" s="5" t="s">
        <v>1199</v>
      </c>
      <c r="H282" s="5" t="s">
        <v>1205</v>
      </c>
      <c r="I282" s="5" t="b">
        <f t="shared" si="4"/>
        <v>0</v>
      </c>
      <c r="J282" s="5">
        <v>1979</v>
      </c>
    </row>
    <row r="283" spans="1:10" s="5" customFormat="1" ht="15.6" customHeight="1" x14ac:dyDescent="0.3">
      <c r="A283" s="30">
        <v>5550625</v>
      </c>
      <c r="B283" s="31" t="s">
        <v>942</v>
      </c>
      <c r="C283" s="31" t="s">
        <v>1210</v>
      </c>
      <c r="D283" s="32" t="s">
        <v>1197</v>
      </c>
      <c r="E283" s="33">
        <v>24546</v>
      </c>
      <c r="F283" s="34" t="s">
        <v>1198</v>
      </c>
      <c r="G283" s="5" t="s">
        <v>1204</v>
      </c>
      <c r="H283" s="5" t="s">
        <v>1205</v>
      </c>
      <c r="I283" s="5" t="b">
        <f t="shared" si="4"/>
        <v>0</v>
      </c>
      <c r="J283" s="5">
        <v>1982</v>
      </c>
    </row>
    <row r="284" spans="1:10" s="5" customFormat="1" ht="15.6" customHeight="1" x14ac:dyDescent="0.3">
      <c r="A284" s="30">
        <v>5550626</v>
      </c>
      <c r="B284" s="31" t="s">
        <v>941</v>
      </c>
      <c r="C284" s="31" t="s">
        <v>1210</v>
      </c>
      <c r="D284" s="32" t="s">
        <v>1197</v>
      </c>
      <c r="E284" s="33">
        <v>25251</v>
      </c>
      <c r="F284" s="34" t="s">
        <v>1198</v>
      </c>
      <c r="G284" s="5" t="s">
        <v>1204</v>
      </c>
      <c r="H284" s="5" t="s">
        <v>1205</v>
      </c>
      <c r="I284" s="5" t="b">
        <f t="shared" si="4"/>
        <v>0</v>
      </c>
      <c r="J284" s="5">
        <v>1984</v>
      </c>
    </row>
    <row r="285" spans="1:10" s="5" customFormat="1" ht="15.6" customHeight="1" x14ac:dyDescent="0.3">
      <c r="A285" s="30">
        <v>5550627</v>
      </c>
      <c r="B285" s="31" t="s">
        <v>940</v>
      </c>
      <c r="C285" s="31" t="s">
        <v>1210</v>
      </c>
      <c r="D285" s="32" t="s">
        <v>1197</v>
      </c>
      <c r="E285" s="33">
        <v>25240</v>
      </c>
      <c r="F285" s="34" t="s">
        <v>1198</v>
      </c>
      <c r="G285" s="5" t="s">
        <v>1209</v>
      </c>
      <c r="H285" s="5" t="s">
        <v>1205</v>
      </c>
      <c r="I285" s="5" t="b">
        <f t="shared" si="4"/>
        <v>0</v>
      </c>
      <c r="J285" s="5">
        <v>1984</v>
      </c>
    </row>
    <row r="286" spans="1:10" s="5" customFormat="1" ht="15.6" customHeight="1" x14ac:dyDescent="0.3">
      <c r="A286" s="30">
        <v>5550628</v>
      </c>
      <c r="B286" s="31" t="s">
        <v>939</v>
      </c>
      <c r="C286" s="31" t="s">
        <v>1210</v>
      </c>
      <c r="D286" s="32" t="s">
        <v>1197</v>
      </c>
      <c r="E286" s="33">
        <v>25286</v>
      </c>
      <c r="F286" s="34" t="s">
        <v>1198</v>
      </c>
      <c r="G286" s="5" t="s">
        <v>1209</v>
      </c>
      <c r="H286" s="5" t="s">
        <v>1205</v>
      </c>
      <c r="I286" s="5" t="b">
        <f t="shared" si="4"/>
        <v>0</v>
      </c>
      <c r="J286" s="5">
        <v>1984</v>
      </c>
    </row>
    <row r="287" spans="1:10" s="5" customFormat="1" ht="15.6" customHeight="1" x14ac:dyDescent="0.3">
      <c r="A287" s="30">
        <v>5550629</v>
      </c>
      <c r="B287" s="31" t="s">
        <v>938</v>
      </c>
      <c r="C287" s="31" t="s">
        <v>1210</v>
      </c>
      <c r="D287" s="32" t="s">
        <v>1197</v>
      </c>
      <c r="E287" s="33">
        <v>25259</v>
      </c>
      <c r="F287" s="34" t="s">
        <v>1198</v>
      </c>
      <c r="G287" s="5" t="s">
        <v>1199</v>
      </c>
      <c r="H287" s="5" t="s">
        <v>1205</v>
      </c>
      <c r="I287" s="5" t="b">
        <f t="shared" si="4"/>
        <v>0</v>
      </c>
      <c r="J287" s="5">
        <v>1984</v>
      </c>
    </row>
    <row r="288" spans="1:10" s="5" customFormat="1" ht="15.6" customHeight="1" x14ac:dyDescent="0.3">
      <c r="A288" s="30">
        <v>5550630</v>
      </c>
      <c r="B288" s="31" t="s">
        <v>937</v>
      </c>
      <c r="C288" s="31" t="s">
        <v>1210</v>
      </c>
      <c r="D288" s="32" t="s">
        <v>1197</v>
      </c>
      <c r="E288" s="33">
        <v>25620</v>
      </c>
      <c r="F288" s="34" t="s">
        <v>1198</v>
      </c>
      <c r="G288" s="5" t="s">
        <v>1204</v>
      </c>
      <c r="H288" s="5" t="s">
        <v>1205</v>
      </c>
      <c r="I288" s="5" t="b">
        <f t="shared" si="4"/>
        <v>0</v>
      </c>
      <c r="J288" s="5">
        <v>1985</v>
      </c>
    </row>
    <row r="289" spans="1:10" s="5" customFormat="1" ht="15.6" customHeight="1" x14ac:dyDescent="0.3">
      <c r="A289" s="30">
        <v>5550631</v>
      </c>
      <c r="B289" s="31" t="s">
        <v>936</v>
      </c>
      <c r="C289" s="31" t="s">
        <v>1210</v>
      </c>
      <c r="D289" s="32" t="s">
        <v>1197</v>
      </c>
      <c r="E289" s="33">
        <v>25650</v>
      </c>
      <c r="F289" s="34" t="s">
        <v>1198</v>
      </c>
      <c r="G289" s="5" t="s">
        <v>1199</v>
      </c>
      <c r="H289" s="5" t="s">
        <v>1205</v>
      </c>
      <c r="I289" s="5" t="b">
        <f t="shared" si="4"/>
        <v>0</v>
      </c>
      <c r="J289" s="5">
        <v>1985</v>
      </c>
    </row>
    <row r="290" spans="1:10" s="5" customFormat="1" ht="15.6" customHeight="1" x14ac:dyDescent="0.3">
      <c r="A290" s="30">
        <v>5550632</v>
      </c>
      <c r="B290" s="31" t="s">
        <v>935</v>
      </c>
      <c r="C290" s="31" t="s">
        <v>1210</v>
      </c>
      <c r="D290" s="32" t="s">
        <v>1197</v>
      </c>
      <c r="E290" s="33">
        <v>29539</v>
      </c>
      <c r="F290" s="34" t="s">
        <v>1198</v>
      </c>
      <c r="G290" s="5" t="s">
        <v>1204</v>
      </c>
      <c r="H290" s="5" t="s">
        <v>1205</v>
      </c>
      <c r="I290" s="5" t="b">
        <f t="shared" si="4"/>
        <v>0</v>
      </c>
      <c r="J290" s="5">
        <v>1995</v>
      </c>
    </row>
    <row r="291" spans="1:10" s="5" customFormat="1" ht="15.6" customHeight="1" x14ac:dyDescent="0.3">
      <c r="A291" s="30">
        <v>5550633</v>
      </c>
      <c r="B291" s="31" t="s">
        <v>934</v>
      </c>
      <c r="C291" s="31" t="s">
        <v>1210</v>
      </c>
      <c r="D291" s="32" t="s">
        <v>1197</v>
      </c>
      <c r="E291" s="33">
        <v>27482</v>
      </c>
      <c r="F291" s="34" t="s">
        <v>1198</v>
      </c>
      <c r="G291" s="5" t="s">
        <v>1206</v>
      </c>
      <c r="H291" s="5" t="s">
        <v>1205</v>
      </c>
      <c r="I291" s="5" t="b">
        <f t="shared" si="4"/>
        <v>0</v>
      </c>
      <c r="J291" s="5">
        <v>1990</v>
      </c>
    </row>
    <row r="292" spans="1:10" s="5" customFormat="1" ht="15.6" customHeight="1" x14ac:dyDescent="0.3">
      <c r="A292" s="30">
        <v>5550643</v>
      </c>
      <c r="B292" s="31" t="s">
        <v>933</v>
      </c>
      <c r="C292" s="31" t="s">
        <v>1210</v>
      </c>
      <c r="D292" s="32" t="s">
        <v>1197</v>
      </c>
      <c r="E292" s="33">
        <v>21803</v>
      </c>
      <c r="F292" s="34" t="s">
        <v>1198</v>
      </c>
      <c r="G292" s="5" t="s">
        <v>1209</v>
      </c>
      <c r="H292" s="5" t="s">
        <v>1202</v>
      </c>
      <c r="I292" s="5" t="b">
        <f t="shared" si="4"/>
        <v>0</v>
      </c>
      <c r="J292" s="5">
        <v>1974</v>
      </c>
    </row>
    <row r="293" spans="1:10" s="5" customFormat="1" ht="15.6" customHeight="1" x14ac:dyDescent="0.3">
      <c r="A293" s="30">
        <v>5550647</v>
      </c>
      <c r="B293" s="31" t="s">
        <v>921</v>
      </c>
      <c r="C293" s="31" t="s">
        <v>1241</v>
      </c>
      <c r="D293" s="32" t="s">
        <v>1197</v>
      </c>
      <c r="E293" s="33">
        <v>20835</v>
      </c>
      <c r="F293" s="34" t="s">
        <v>1198</v>
      </c>
      <c r="G293" s="5" t="s">
        <v>1209</v>
      </c>
      <c r="H293" s="5" t="s">
        <v>1207</v>
      </c>
      <c r="I293" s="5" t="b">
        <f t="shared" si="4"/>
        <v>0</v>
      </c>
      <c r="J293" s="5">
        <v>1972</v>
      </c>
    </row>
    <row r="294" spans="1:10" s="5" customFormat="1" ht="15.6" customHeight="1" x14ac:dyDescent="0.3">
      <c r="A294" s="30">
        <v>5550648</v>
      </c>
      <c r="B294" s="31" t="s">
        <v>932</v>
      </c>
      <c r="C294" s="31" t="s">
        <v>1241</v>
      </c>
      <c r="D294" s="32" t="s">
        <v>1197</v>
      </c>
      <c r="E294" s="33">
        <v>22174</v>
      </c>
      <c r="F294" s="34" t="s">
        <v>1198</v>
      </c>
      <c r="G294" s="5" t="s">
        <v>1209</v>
      </c>
      <c r="H294" s="5" t="s">
        <v>1202</v>
      </c>
      <c r="I294" s="5" t="b">
        <f t="shared" si="4"/>
        <v>0</v>
      </c>
      <c r="J294" s="5">
        <v>1975</v>
      </c>
    </row>
    <row r="295" spans="1:10" s="5" customFormat="1" ht="15.6" customHeight="1" x14ac:dyDescent="0.3">
      <c r="A295" s="41">
        <v>5550649</v>
      </c>
      <c r="B295" s="5" t="s">
        <v>931</v>
      </c>
      <c r="C295" s="5" t="s">
        <v>1241</v>
      </c>
      <c r="D295" s="32" t="s">
        <v>1197</v>
      </c>
      <c r="E295" s="33">
        <v>22539</v>
      </c>
      <c r="F295" s="34" t="s">
        <v>1198</v>
      </c>
      <c r="G295" s="5" t="s">
        <v>1209</v>
      </c>
      <c r="H295" s="5" t="s">
        <v>1202</v>
      </c>
      <c r="I295" s="5" t="b">
        <f t="shared" si="4"/>
        <v>0</v>
      </c>
      <c r="J295" s="5">
        <v>1976</v>
      </c>
    </row>
    <row r="296" spans="1:10" s="5" customFormat="1" ht="15.6" customHeight="1" x14ac:dyDescent="0.3">
      <c r="A296" s="30">
        <v>5550650</v>
      </c>
      <c r="B296" s="31" t="s">
        <v>930</v>
      </c>
      <c r="C296" s="31" t="s">
        <v>1241</v>
      </c>
      <c r="D296" s="32" t="s">
        <v>1197</v>
      </c>
      <c r="E296" s="33">
        <v>24715</v>
      </c>
      <c r="F296" s="34" t="s">
        <v>1198</v>
      </c>
      <c r="G296" s="5" t="s">
        <v>1199</v>
      </c>
      <c r="H296" s="5" t="s">
        <v>1202</v>
      </c>
      <c r="I296" s="5" t="b">
        <f t="shared" si="4"/>
        <v>0</v>
      </c>
      <c r="J296" s="5">
        <v>1982</v>
      </c>
    </row>
    <row r="297" spans="1:10" s="5" customFormat="1" ht="15.6" customHeight="1" x14ac:dyDescent="0.3">
      <c r="A297" s="30">
        <v>5550651</v>
      </c>
      <c r="B297" s="31" t="s">
        <v>929</v>
      </c>
      <c r="C297" s="31" t="s">
        <v>1241</v>
      </c>
      <c r="D297" s="32" t="s">
        <v>1197</v>
      </c>
      <c r="E297" s="33">
        <v>26883</v>
      </c>
      <c r="F297" s="34" t="s">
        <v>1198</v>
      </c>
      <c r="G297" s="5" t="s">
        <v>1201</v>
      </c>
      <c r="H297" s="5" t="s">
        <v>1202</v>
      </c>
      <c r="I297" s="5" t="b">
        <f t="shared" si="4"/>
        <v>0</v>
      </c>
      <c r="J297" s="5">
        <v>1988</v>
      </c>
    </row>
    <row r="298" spans="1:10" s="5" customFormat="1" ht="15.6" customHeight="1" x14ac:dyDescent="0.3">
      <c r="A298" s="30">
        <v>5550652</v>
      </c>
      <c r="B298" s="31" t="s">
        <v>928</v>
      </c>
      <c r="C298" s="31" t="s">
        <v>1241</v>
      </c>
      <c r="D298" s="32" t="s">
        <v>1197</v>
      </c>
      <c r="E298" s="33">
        <v>27987</v>
      </c>
      <c r="F298" s="34" t="s">
        <v>1198</v>
      </c>
      <c r="G298" s="5" t="s">
        <v>1206</v>
      </c>
      <c r="H298" s="5" t="s">
        <v>1202</v>
      </c>
      <c r="I298" s="5" t="b">
        <f t="shared" si="4"/>
        <v>0</v>
      </c>
      <c r="J298" s="5">
        <v>1991</v>
      </c>
    </row>
    <row r="299" spans="1:10" s="5" customFormat="1" ht="15.6" customHeight="1" x14ac:dyDescent="0.3">
      <c r="A299" s="30">
        <v>5550656</v>
      </c>
      <c r="B299" s="31" t="s">
        <v>927</v>
      </c>
      <c r="C299" s="31" t="s">
        <v>1241</v>
      </c>
      <c r="D299" s="32" t="s">
        <v>1197</v>
      </c>
      <c r="E299" s="33">
        <v>20546</v>
      </c>
      <c r="F299" s="34" t="s">
        <v>1198</v>
      </c>
      <c r="G299" s="5" t="s">
        <v>1209</v>
      </c>
      <c r="H299" s="5" t="s">
        <v>1219</v>
      </c>
      <c r="I299" s="5" t="b">
        <f t="shared" si="4"/>
        <v>0</v>
      </c>
      <c r="J299" s="5">
        <v>1971</v>
      </c>
    </row>
    <row r="300" spans="1:10" s="5" customFormat="1" ht="15.6" customHeight="1" x14ac:dyDescent="0.3">
      <c r="A300" s="30">
        <v>5550657</v>
      </c>
      <c r="B300" s="31" t="s">
        <v>926</v>
      </c>
      <c r="C300" s="31" t="s">
        <v>1241</v>
      </c>
      <c r="D300" s="32" t="s">
        <v>1197</v>
      </c>
      <c r="E300" s="33">
        <v>23527</v>
      </c>
      <c r="F300" s="34" t="s">
        <v>1198</v>
      </c>
      <c r="G300" s="5" t="s">
        <v>1209</v>
      </c>
      <c r="H300" s="5" t="s">
        <v>1219</v>
      </c>
      <c r="I300" s="5" t="b">
        <f t="shared" si="4"/>
        <v>0</v>
      </c>
      <c r="J300" s="5">
        <v>1979</v>
      </c>
    </row>
    <row r="301" spans="1:10" s="5" customFormat="1" ht="15.6" customHeight="1" x14ac:dyDescent="0.3">
      <c r="A301" s="41">
        <v>5550658</v>
      </c>
      <c r="B301" s="5" t="s">
        <v>925</v>
      </c>
      <c r="C301" s="5" t="s">
        <v>1241</v>
      </c>
      <c r="D301" s="32" t="s">
        <v>1197</v>
      </c>
      <c r="E301" s="33">
        <v>22727</v>
      </c>
      <c r="F301" s="34" t="s">
        <v>1198</v>
      </c>
      <c r="G301" s="5" t="s">
        <v>1209</v>
      </c>
      <c r="H301" s="5" t="s">
        <v>1205</v>
      </c>
      <c r="I301" s="5" t="b">
        <f t="shared" si="4"/>
        <v>0</v>
      </c>
      <c r="J301" s="5">
        <v>1977</v>
      </c>
    </row>
    <row r="302" spans="1:10" s="5" customFormat="1" ht="15.6" customHeight="1" x14ac:dyDescent="0.3">
      <c r="A302" s="30">
        <v>5550659</v>
      </c>
      <c r="B302" s="31" t="s">
        <v>924</v>
      </c>
      <c r="C302" s="31" t="s">
        <v>1241</v>
      </c>
      <c r="D302" s="32" t="s">
        <v>1197</v>
      </c>
      <c r="E302" s="33">
        <v>25268</v>
      </c>
      <c r="F302" s="34" t="s">
        <v>1198</v>
      </c>
      <c r="G302" s="5" t="s">
        <v>1209</v>
      </c>
      <c r="H302" s="5" t="s">
        <v>1205</v>
      </c>
      <c r="I302" s="5" t="b">
        <f t="shared" si="4"/>
        <v>0</v>
      </c>
      <c r="J302" s="5">
        <v>1984</v>
      </c>
    </row>
    <row r="303" spans="1:10" s="5" customFormat="1" ht="15.6" customHeight="1" x14ac:dyDescent="0.3">
      <c r="A303" s="30">
        <v>5550660</v>
      </c>
      <c r="B303" s="31" t="s">
        <v>924</v>
      </c>
      <c r="C303" s="31" t="s">
        <v>1241</v>
      </c>
      <c r="D303" s="32" t="s">
        <v>1197</v>
      </c>
      <c r="E303" s="33">
        <v>25961</v>
      </c>
      <c r="F303" s="34" t="s">
        <v>1198</v>
      </c>
      <c r="G303" s="5" t="s">
        <v>1209</v>
      </c>
      <c r="H303" s="5" t="s">
        <v>1205</v>
      </c>
      <c r="I303" s="5" t="b">
        <f t="shared" si="4"/>
        <v>0</v>
      </c>
      <c r="J303" s="5">
        <v>1986</v>
      </c>
    </row>
    <row r="304" spans="1:10" s="5" customFormat="1" ht="15.6" customHeight="1" x14ac:dyDescent="0.3">
      <c r="A304" s="30">
        <v>5550661</v>
      </c>
      <c r="B304" s="31" t="s">
        <v>923</v>
      </c>
      <c r="C304" s="31" t="s">
        <v>1241</v>
      </c>
      <c r="D304" s="32" t="s">
        <v>1197</v>
      </c>
      <c r="E304" s="33">
        <v>25325</v>
      </c>
      <c r="F304" s="34" t="s">
        <v>1198</v>
      </c>
      <c r="G304" s="5" t="s">
        <v>1201</v>
      </c>
      <c r="H304" s="5" t="s">
        <v>1222</v>
      </c>
      <c r="I304" s="5" t="b">
        <f t="shared" si="4"/>
        <v>0</v>
      </c>
      <c r="J304" s="5">
        <v>1984</v>
      </c>
    </row>
    <row r="305" spans="1:10" s="5" customFormat="1" ht="15.6" customHeight="1" x14ac:dyDescent="0.3">
      <c r="A305" s="30">
        <v>5550662</v>
      </c>
      <c r="B305" s="31" t="s">
        <v>922</v>
      </c>
      <c r="C305" s="31" t="s">
        <v>1241</v>
      </c>
      <c r="D305" s="32" t="s">
        <v>1197</v>
      </c>
      <c r="E305" s="33">
        <v>27435</v>
      </c>
      <c r="F305" s="34" t="s">
        <v>1198</v>
      </c>
      <c r="G305" s="5" t="s">
        <v>1201</v>
      </c>
      <c r="H305" s="5" t="s">
        <v>1205</v>
      </c>
      <c r="I305" s="5" t="b">
        <f t="shared" si="4"/>
        <v>0</v>
      </c>
      <c r="J305" s="5">
        <v>1990</v>
      </c>
    </row>
    <row r="306" spans="1:10" s="5" customFormat="1" ht="15.6" customHeight="1" x14ac:dyDescent="0.3">
      <c r="A306" s="30">
        <v>5550667</v>
      </c>
      <c r="B306" s="31" t="s">
        <v>921</v>
      </c>
      <c r="C306" s="31" t="s">
        <v>1241</v>
      </c>
      <c r="D306" s="32" t="s">
        <v>1197</v>
      </c>
      <c r="E306" s="33">
        <v>20835</v>
      </c>
      <c r="F306" s="34" t="s">
        <v>1198</v>
      </c>
      <c r="G306" s="5" t="s">
        <v>1209</v>
      </c>
      <c r="H306" s="5" t="s">
        <v>1207</v>
      </c>
      <c r="I306" s="5" t="b">
        <f t="shared" si="4"/>
        <v>0</v>
      </c>
      <c r="J306" s="5">
        <v>1972</v>
      </c>
    </row>
    <row r="307" spans="1:10" s="5" customFormat="1" ht="15.6" customHeight="1" x14ac:dyDescent="0.3">
      <c r="A307" s="30">
        <v>5550672</v>
      </c>
      <c r="B307" s="31" t="s">
        <v>920</v>
      </c>
      <c r="C307" s="31" t="s">
        <v>1242</v>
      </c>
      <c r="D307" s="32" t="s">
        <v>1197</v>
      </c>
      <c r="E307" s="33">
        <v>24351</v>
      </c>
      <c r="F307" s="34" t="s">
        <v>1198</v>
      </c>
      <c r="G307" s="5" t="s">
        <v>1201</v>
      </c>
      <c r="H307" s="5" t="s">
        <v>1202</v>
      </c>
      <c r="I307" s="5" t="b">
        <f t="shared" si="4"/>
        <v>0</v>
      </c>
      <c r="J307" s="5">
        <v>1981</v>
      </c>
    </row>
    <row r="308" spans="1:10" s="5" customFormat="1" ht="15.6" customHeight="1" x14ac:dyDescent="0.3">
      <c r="A308" s="30">
        <v>5550673</v>
      </c>
      <c r="B308" s="31" t="s">
        <v>919</v>
      </c>
      <c r="C308" s="31" t="s">
        <v>1242</v>
      </c>
      <c r="D308" s="32" t="s">
        <v>1197</v>
      </c>
      <c r="E308" s="33">
        <v>22129</v>
      </c>
      <c r="F308" s="34" t="s">
        <v>1198</v>
      </c>
      <c r="G308" s="5" t="s">
        <v>1206</v>
      </c>
      <c r="H308" s="5" t="s">
        <v>1200</v>
      </c>
      <c r="I308" s="5" t="b">
        <f t="shared" si="4"/>
        <v>0</v>
      </c>
      <c r="J308" s="5">
        <v>1975</v>
      </c>
    </row>
    <row r="309" spans="1:10" s="5" customFormat="1" ht="15.6" customHeight="1" x14ac:dyDescent="0.3">
      <c r="A309" s="30">
        <v>5550674</v>
      </c>
      <c r="B309" s="31" t="s">
        <v>918</v>
      </c>
      <c r="C309" s="31" t="s">
        <v>1242</v>
      </c>
      <c r="D309" s="32" t="s">
        <v>1197</v>
      </c>
      <c r="E309" s="33">
        <v>24401</v>
      </c>
      <c r="F309" s="34" t="s">
        <v>1198</v>
      </c>
      <c r="G309" s="5" t="s">
        <v>1209</v>
      </c>
      <c r="H309" s="5" t="s">
        <v>1200</v>
      </c>
      <c r="I309" s="5" t="b">
        <f t="shared" si="4"/>
        <v>0</v>
      </c>
      <c r="J309" s="5">
        <v>1981</v>
      </c>
    </row>
    <row r="310" spans="1:10" s="5" customFormat="1" ht="15.6" customHeight="1" x14ac:dyDescent="0.3">
      <c r="A310" s="41">
        <v>5550675</v>
      </c>
      <c r="B310" s="5" t="s">
        <v>917</v>
      </c>
      <c r="C310" s="5" t="s">
        <v>1242</v>
      </c>
      <c r="D310" s="32" t="s">
        <v>1197</v>
      </c>
      <c r="E310" s="33">
        <v>25015</v>
      </c>
      <c r="F310" s="34" t="s">
        <v>1198</v>
      </c>
      <c r="G310" s="5" t="s">
        <v>1209</v>
      </c>
      <c r="H310" s="5" t="s">
        <v>1200</v>
      </c>
      <c r="I310" s="5" t="b">
        <f t="shared" si="4"/>
        <v>0</v>
      </c>
      <c r="J310" s="5">
        <v>1983</v>
      </c>
    </row>
    <row r="311" spans="1:10" s="5" customFormat="1" ht="15.6" customHeight="1" x14ac:dyDescent="0.3">
      <c r="A311" s="30">
        <v>5550677</v>
      </c>
      <c r="B311" s="31" t="s">
        <v>916</v>
      </c>
      <c r="C311" s="31" t="s">
        <v>1242</v>
      </c>
      <c r="D311" s="32" t="s">
        <v>1197</v>
      </c>
      <c r="E311" s="33">
        <v>24735</v>
      </c>
      <c r="F311" s="34" t="s">
        <v>1198</v>
      </c>
      <c r="G311" s="5" t="s">
        <v>1204</v>
      </c>
      <c r="H311" s="5" t="s">
        <v>1205</v>
      </c>
      <c r="I311" s="5" t="b">
        <f t="shared" si="4"/>
        <v>0</v>
      </c>
      <c r="J311" s="5">
        <v>1982</v>
      </c>
    </row>
    <row r="312" spans="1:10" s="5" customFormat="1" ht="15.6" customHeight="1" x14ac:dyDescent="0.3">
      <c r="A312" s="30">
        <v>5550678</v>
      </c>
      <c r="B312" s="31" t="s">
        <v>915</v>
      </c>
      <c r="C312" s="31" t="s">
        <v>1242</v>
      </c>
      <c r="D312" s="32" t="s">
        <v>1197</v>
      </c>
      <c r="E312" s="33">
        <v>25249</v>
      </c>
      <c r="F312" s="34" t="s">
        <v>1198</v>
      </c>
      <c r="G312" s="5" t="s">
        <v>1204</v>
      </c>
      <c r="H312" s="5" t="s">
        <v>1205</v>
      </c>
      <c r="I312" s="5" t="b">
        <f t="shared" si="4"/>
        <v>0</v>
      </c>
      <c r="J312" s="5">
        <v>1984</v>
      </c>
    </row>
    <row r="313" spans="1:10" s="5" customFormat="1" ht="15.6" customHeight="1" x14ac:dyDescent="0.3">
      <c r="A313" s="30">
        <v>5550679</v>
      </c>
      <c r="B313" s="31" t="s">
        <v>914</v>
      </c>
      <c r="C313" s="31" t="s">
        <v>1242</v>
      </c>
      <c r="D313" s="32" t="s">
        <v>1197</v>
      </c>
      <c r="E313" s="33">
        <v>25084</v>
      </c>
      <c r="F313" s="34" t="s">
        <v>1198</v>
      </c>
      <c r="G313" s="5" t="s">
        <v>1201</v>
      </c>
      <c r="H313" s="5" t="s">
        <v>1205</v>
      </c>
      <c r="I313" s="5" t="b">
        <f t="shared" si="4"/>
        <v>0</v>
      </c>
      <c r="J313" s="5">
        <v>1983</v>
      </c>
    </row>
    <row r="314" spans="1:10" s="5" customFormat="1" ht="15.6" customHeight="1" x14ac:dyDescent="0.3">
      <c r="A314" s="30">
        <v>5550680</v>
      </c>
      <c r="B314" s="31" t="s">
        <v>913</v>
      </c>
      <c r="C314" s="31" t="s">
        <v>1242</v>
      </c>
      <c r="D314" s="32" t="s">
        <v>1197</v>
      </c>
      <c r="E314" s="33">
        <v>25082</v>
      </c>
      <c r="F314" s="34" t="s">
        <v>1198</v>
      </c>
      <c r="G314" s="5" t="s">
        <v>1209</v>
      </c>
      <c r="H314" s="5" t="s">
        <v>1232</v>
      </c>
      <c r="I314" s="5" t="b">
        <f t="shared" si="4"/>
        <v>0</v>
      </c>
      <c r="J314" s="5">
        <v>1983</v>
      </c>
    </row>
    <row r="315" spans="1:10" s="5" customFormat="1" ht="15.6" customHeight="1" x14ac:dyDescent="0.3">
      <c r="A315" s="30">
        <v>5550681</v>
      </c>
      <c r="B315" s="31" t="s">
        <v>891</v>
      </c>
      <c r="C315" s="31" t="s">
        <v>1242</v>
      </c>
      <c r="D315" s="32" t="s">
        <v>1197</v>
      </c>
      <c r="E315" s="33">
        <v>24685</v>
      </c>
      <c r="F315" s="34" t="s">
        <v>1198</v>
      </c>
      <c r="G315" s="5" t="s">
        <v>1201</v>
      </c>
      <c r="H315" s="5" t="s">
        <v>1207</v>
      </c>
      <c r="I315" s="5" t="b">
        <f t="shared" si="4"/>
        <v>0</v>
      </c>
      <c r="J315" s="5">
        <v>1982</v>
      </c>
    </row>
    <row r="316" spans="1:10" s="5" customFormat="1" ht="15.6" customHeight="1" x14ac:dyDescent="0.3">
      <c r="A316" s="30">
        <v>5550696</v>
      </c>
      <c r="B316" s="31" t="s">
        <v>907</v>
      </c>
      <c r="C316" s="31" t="s">
        <v>1243</v>
      </c>
      <c r="D316" s="32" t="s">
        <v>1197</v>
      </c>
      <c r="E316" s="33">
        <v>19358</v>
      </c>
      <c r="F316" s="34" t="s">
        <v>1198</v>
      </c>
      <c r="G316" s="5" t="s">
        <v>1204</v>
      </c>
      <c r="H316" s="5" t="s">
        <v>1205</v>
      </c>
      <c r="I316" s="5" t="b">
        <f t="shared" si="4"/>
        <v>0</v>
      </c>
      <c r="J316" s="5">
        <v>1967</v>
      </c>
    </row>
    <row r="317" spans="1:10" s="5" customFormat="1" ht="15.6" customHeight="1" x14ac:dyDescent="0.3">
      <c r="A317" s="30">
        <v>5550697</v>
      </c>
      <c r="B317" s="31" t="s">
        <v>912</v>
      </c>
      <c r="C317" s="31" t="s">
        <v>1243</v>
      </c>
      <c r="D317" s="32" t="s">
        <v>1197</v>
      </c>
      <c r="E317" s="33">
        <v>19875</v>
      </c>
      <c r="F317" s="34" t="s">
        <v>1198</v>
      </c>
      <c r="G317" s="5" t="s">
        <v>1209</v>
      </c>
      <c r="H317" s="5" t="s">
        <v>1200</v>
      </c>
      <c r="I317" s="5" t="b">
        <f t="shared" si="4"/>
        <v>0</v>
      </c>
      <c r="J317" s="5">
        <v>1969</v>
      </c>
    </row>
    <row r="318" spans="1:10" s="5" customFormat="1" ht="15.6" customHeight="1" x14ac:dyDescent="0.3">
      <c r="A318" s="30">
        <v>5550698</v>
      </c>
      <c r="B318" s="31" t="s">
        <v>911</v>
      </c>
      <c r="C318" s="31" t="s">
        <v>1243</v>
      </c>
      <c r="D318" s="32" t="s">
        <v>1197</v>
      </c>
      <c r="E318" s="33">
        <v>19875</v>
      </c>
      <c r="F318" s="34" t="s">
        <v>1198</v>
      </c>
      <c r="G318" s="5" t="s">
        <v>1204</v>
      </c>
      <c r="H318" s="5" t="s">
        <v>1200</v>
      </c>
      <c r="I318" s="5" t="b">
        <f t="shared" si="4"/>
        <v>0</v>
      </c>
      <c r="J318" s="5">
        <v>1969</v>
      </c>
    </row>
    <row r="319" spans="1:10" s="5" customFormat="1" ht="15.6" customHeight="1" x14ac:dyDescent="0.3">
      <c r="A319" s="30">
        <v>5550699</v>
      </c>
      <c r="B319" s="31" t="s">
        <v>910</v>
      </c>
      <c r="C319" s="31" t="s">
        <v>1243</v>
      </c>
      <c r="D319" s="32" t="s">
        <v>1197</v>
      </c>
      <c r="E319" s="33">
        <v>25764</v>
      </c>
      <c r="F319" s="34" t="s">
        <v>1198</v>
      </c>
      <c r="G319" s="5" t="s">
        <v>1201</v>
      </c>
      <c r="H319" s="5" t="s">
        <v>1202</v>
      </c>
      <c r="I319" s="5" t="b">
        <f t="shared" si="4"/>
        <v>0</v>
      </c>
      <c r="J319" s="5">
        <v>1985</v>
      </c>
    </row>
    <row r="320" spans="1:10" s="5" customFormat="1" ht="15.6" customHeight="1" x14ac:dyDescent="0.3">
      <c r="A320" s="30">
        <v>5550700</v>
      </c>
      <c r="B320" s="31" t="s">
        <v>909</v>
      </c>
      <c r="C320" s="31" t="s">
        <v>1243</v>
      </c>
      <c r="D320" s="32" t="s">
        <v>1197</v>
      </c>
      <c r="E320" s="33">
        <v>25413</v>
      </c>
      <c r="F320" s="34" t="s">
        <v>1198</v>
      </c>
      <c r="G320" s="5" t="s">
        <v>1201</v>
      </c>
      <c r="H320" s="5" t="s">
        <v>1202</v>
      </c>
      <c r="I320" s="5" t="b">
        <f t="shared" si="4"/>
        <v>0</v>
      </c>
      <c r="J320" s="5">
        <v>1984</v>
      </c>
    </row>
    <row r="321" spans="1:10" s="5" customFormat="1" ht="15.6" customHeight="1" x14ac:dyDescent="0.3">
      <c r="A321" s="30">
        <v>5550701</v>
      </c>
      <c r="B321" s="31" t="s">
        <v>908</v>
      </c>
      <c r="C321" s="31" t="s">
        <v>1243</v>
      </c>
      <c r="D321" s="32" t="s">
        <v>1197</v>
      </c>
      <c r="E321" s="33">
        <v>25420</v>
      </c>
      <c r="F321" s="34" t="s">
        <v>1198</v>
      </c>
      <c r="G321" s="5" t="s">
        <v>1201</v>
      </c>
      <c r="H321" s="5" t="s">
        <v>1200</v>
      </c>
      <c r="I321" s="5" t="b">
        <f t="shared" si="4"/>
        <v>0</v>
      </c>
      <c r="J321" s="5">
        <v>1984</v>
      </c>
    </row>
    <row r="322" spans="1:10" s="5" customFormat="1" ht="15.6" customHeight="1" x14ac:dyDescent="0.3">
      <c r="A322" s="30">
        <v>5550718</v>
      </c>
      <c r="B322" s="31" t="s">
        <v>907</v>
      </c>
      <c r="C322" s="31" t="s">
        <v>1243</v>
      </c>
      <c r="D322" s="32" t="s">
        <v>1197</v>
      </c>
      <c r="E322" s="33">
        <v>19358</v>
      </c>
      <c r="F322" s="34" t="s">
        <v>1198</v>
      </c>
      <c r="G322" s="5" t="s">
        <v>1204</v>
      </c>
      <c r="H322" s="5" t="s">
        <v>1205</v>
      </c>
      <c r="I322" s="5" t="b">
        <f t="shared" ref="I322:I385" si="5">AND(LEFT(F322,3)="Non",J322&gt;2020)</f>
        <v>0</v>
      </c>
      <c r="J322" s="5">
        <v>1967</v>
      </c>
    </row>
    <row r="323" spans="1:10" s="5" customFormat="1" ht="15.6" customHeight="1" x14ac:dyDescent="0.3">
      <c r="A323" s="30">
        <v>5550719</v>
      </c>
      <c r="B323" s="31" t="s">
        <v>906</v>
      </c>
      <c r="C323" s="31" t="s">
        <v>1243</v>
      </c>
      <c r="D323" s="32" t="s">
        <v>1197</v>
      </c>
      <c r="E323" s="33">
        <v>19875</v>
      </c>
      <c r="F323" s="34" t="s">
        <v>1198</v>
      </c>
      <c r="G323" s="5" t="s">
        <v>1204</v>
      </c>
      <c r="H323" s="5" t="s">
        <v>1205</v>
      </c>
      <c r="I323" s="5" t="b">
        <f t="shared" si="5"/>
        <v>0</v>
      </c>
      <c r="J323" s="5">
        <v>1969</v>
      </c>
    </row>
    <row r="324" spans="1:10" s="5" customFormat="1" ht="15.6" customHeight="1" x14ac:dyDescent="0.3">
      <c r="A324" s="30">
        <v>5550720</v>
      </c>
      <c r="B324" s="31" t="s">
        <v>905</v>
      </c>
      <c r="C324" s="31" t="s">
        <v>1243</v>
      </c>
      <c r="D324" s="32" t="s">
        <v>1197</v>
      </c>
      <c r="E324" s="33">
        <v>22846</v>
      </c>
      <c r="F324" s="34" t="s">
        <v>1198</v>
      </c>
      <c r="G324" s="5" t="s">
        <v>1209</v>
      </c>
      <c r="H324" s="5" t="s">
        <v>1211</v>
      </c>
      <c r="I324" s="5" t="b">
        <f t="shared" si="5"/>
        <v>0</v>
      </c>
      <c r="J324" s="5">
        <v>1977</v>
      </c>
    </row>
    <row r="325" spans="1:10" s="5" customFormat="1" ht="15.6" customHeight="1" x14ac:dyDescent="0.3">
      <c r="A325" s="30">
        <v>5550721</v>
      </c>
      <c r="B325" s="31" t="s">
        <v>904</v>
      </c>
      <c r="C325" s="31" t="s">
        <v>1243</v>
      </c>
      <c r="D325" s="32" t="s">
        <v>1197</v>
      </c>
      <c r="E325" s="33">
        <v>24536</v>
      </c>
      <c r="F325" s="34" t="s">
        <v>1198</v>
      </c>
      <c r="G325" s="5" t="s">
        <v>1204</v>
      </c>
      <c r="H325" s="5" t="s">
        <v>1222</v>
      </c>
      <c r="I325" s="5" t="b">
        <f t="shared" si="5"/>
        <v>0</v>
      </c>
      <c r="J325" s="5">
        <v>1982</v>
      </c>
    </row>
    <row r="326" spans="1:10" s="5" customFormat="1" ht="15.6" customHeight="1" x14ac:dyDescent="0.3">
      <c r="A326" s="30">
        <v>5550722</v>
      </c>
      <c r="B326" s="31" t="s">
        <v>903</v>
      </c>
      <c r="C326" s="31" t="s">
        <v>1243</v>
      </c>
      <c r="D326" s="32" t="s">
        <v>1197</v>
      </c>
      <c r="E326" s="33">
        <v>24958</v>
      </c>
      <c r="F326" s="34" t="s">
        <v>1198</v>
      </c>
      <c r="G326" s="5" t="s">
        <v>1209</v>
      </c>
      <c r="H326" s="5" t="s">
        <v>1205</v>
      </c>
      <c r="I326" s="5" t="b">
        <f t="shared" si="5"/>
        <v>0</v>
      </c>
      <c r="J326" s="5">
        <v>1983</v>
      </c>
    </row>
    <row r="327" spans="1:10" s="5" customFormat="1" ht="15.6" customHeight="1" x14ac:dyDescent="0.3">
      <c r="A327" s="30">
        <v>5550723</v>
      </c>
      <c r="B327" s="31" t="s">
        <v>901</v>
      </c>
      <c r="C327" s="31" t="s">
        <v>1243</v>
      </c>
      <c r="D327" s="32" t="s">
        <v>1197</v>
      </c>
      <c r="E327" s="33">
        <v>25604</v>
      </c>
      <c r="F327" s="34" t="s">
        <v>1198</v>
      </c>
      <c r="G327" s="5" t="s">
        <v>1209</v>
      </c>
      <c r="H327" s="5" t="s">
        <v>1205</v>
      </c>
      <c r="I327" s="5" t="b">
        <f t="shared" si="5"/>
        <v>0</v>
      </c>
      <c r="J327" s="5">
        <v>1985</v>
      </c>
    </row>
    <row r="328" spans="1:10" s="5" customFormat="1" ht="15.6" customHeight="1" x14ac:dyDescent="0.3">
      <c r="A328" s="30">
        <v>5550724</v>
      </c>
      <c r="B328" s="31" t="s">
        <v>900</v>
      </c>
      <c r="C328" s="31" t="s">
        <v>1243</v>
      </c>
      <c r="D328" s="32" t="s">
        <v>1197</v>
      </c>
      <c r="E328" s="33">
        <v>26200</v>
      </c>
      <c r="F328" s="34" t="s">
        <v>1198</v>
      </c>
      <c r="G328" s="5" t="s">
        <v>1209</v>
      </c>
      <c r="H328" s="5" t="s">
        <v>1205</v>
      </c>
      <c r="I328" s="5" t="b">
        <f t="shared" si="5"/>
        <v>0</v>
      </c>
      <c r="J328" s="5">
        <v>1986</v>
      </c>
    </row>
    <row r="329" spans="1:10" s="5" customFormat="1" ht="15.6" customHeight="1" x14ac:dyDescent="0.3">
      <c r="A329" s="30">
        <v>5550725</v>
      </c>
      <c r="B329" s="31" t="s">
        <v>899</v>
      </c>
      <c r="C329" s="31" t="s">
        <v>1243</v>
      </c>
      <c r="D329" s="32" t="s">
        <v>1197</v>
      </c>
      <c r="E329" s="33">
        <v>25308</v>
      </c>
      <c r="F329" s="34" t="s">
        <v>1198</v>
      </c>
      <c r="G329" s="5" t="s">
        <v>1201</v>
      </c>
      <c r="H329" s="5" t="s">
        <v>1205</v>
      </c>
      <c r="I329" s="5" t="b">
        <f t="shared" si="5"/>
        <v>0</v>
      </c>
      <c r="J329" s="5">
        <v>1984</v>
      </c>
    </row>
    <row r="330" spans="1:10" s="5" customFormat="1" ht="15.6" customHeight="1" x14ac:dyDescent="0.3">
      <c r="A330" s="30">
        <v>5550726</v>
      </c>
      <c r="B330" s="31" t="s">
        <v>898</v>
      </c>
      <c r="C330" s="31" t="s">
        <v>1243</v>
      </c>
      <c r="D330" s="32" t="s">
        <v>1197</v>
      </c>
      <c r="E330" s="33">
        <v>25659</v>
      </c>
      <c r="F330" s="34" t="s">
        <v>1198</v>
      </c>
      <c r="G330" s="5" t="s">
        <v>1201</v>
      </c>
      <c r="H330" s="5" t="s">
        <v>1205</v>
      </c>
      <c r="I330" s="5" t="b">
        <f t="shared" si="5"/>
        <v>0</v>
      </c>
      <c r="J330" s="5">
        <v>1985</v>
      </c>
    </row>
    <row r="331" spans="1:10" s="5" customFormat="1" ht="15.6" customHeight="1" x14ac:dyDescent="0.3">
      <c r="A331" s="30">
        <v>5550727</v>
      </c>
      <c r="B331" s="31" t="s">
        <v>897</v>
      </c>
      <c r="C331" s="31" t="s">
        <v>1243</v>
      </c>
      <c r="D331" s="32" t="s">
        <v>1197</v>
      </c>
      <c r="E331" s="33">
        <v>26757</v>
      </c>
      <c r="F331" s="34" t="s">
        <v>1198</v>
      </c>
      <c r="G331" s="5" t="s">
        <v>1201</v>
      </c>
      <c r="H331" s="5" t="s">
        <v>1205</v>
      </c>
      <c r="I331" s="5" t="b">
        <f t="shared" si="5"/>
        <v>0</v>
      </c>
      <c r="J331" s="5">
        <v>1988</v>
      </c>
    </row>
    <row r="332" spans="1:10" s="5" customFormat="1" ht="15.6" customHeight="1" x14ac:dyDescent="0.3">
      <c r="A332" s="41">
        <v>5550728</v>
      </c>
      <c r="B332" s="5" t="s">
        <v>896</v>
      </c>
      <c r="C332" s="5" t="s">
        <v>1243</v>
      </c>
      <c r="D332" s="32" t="s">
        <v>1197</v>
      </c>
      <c r="E332" s="33">
        <v>23969</v>
      </c>
      <c r="F332" s="34" t="s">
        <v>1198</v>
      </c>
      <c r="G332" s="5" t="s">
        <v>1206</v>
      </c>
      <c r="H332" s="5" t="s">
        <v>1222</v>
      </c>
      <c r="I332" s="5" t="b">
        <f t="shared" si="5"/>
        <v>0</v>
      </c>
      <c r="J332" s="5">
        <v>1980</v>
      </c>
    </row>
    <row r="333" spans="1:10" s="5" customFormat="1" ht="15.6" customHeight="1" x14ac:dyDescent="0.3">
      <c r="A333" s="30">
        <v>5550729</v>
      </c>
      <c r="B333" s="31" t="s">
        <v>895</v>
      </c>
      <c r="C333" s="31" t="s">
        <v>1243</v>
      </c>
      <c r="D333" s="32" t="s">
        <v>1197</v>
      </c>
      <c r="E333" s="33">
        <v>24226</v>
      </c>
      <c r="F333" s="34" t="s">
        <v>1198</v>
      </c>
      <c r="G333" s="5" t="s">
        <v>1201</v>
      </c>
      <c r="H333" s="5" t="s">
        <v>1222</v>
      </c>
      <c r="I333" s="5" t="b">
        <f t="shared" si="5"/>
        <v>0</v>
      </c>
      <c r="J333" s="5">
        <v>1981</v>
      </c>
    </row>
    <row r="334" spans="1:10" s="5" customFormat="1" ht="15.6" customHeight="1" x14ac:dyDescent="0.3">
      <c r="A334" s="30">
        <v>5550730</v>
      </c>
      <c r="B334" s="31" t="s">
        <v>894</v>
      </c>
      <c r="C334" s="31" t="s">
        <v>1243</v>
      </c>
      <c r="D334" s="32" t="s">
        <v>1197</v>
      </c>
      <c r="E334" s="33">
        <v>24563</v>
      </c>
      <c r="F334" s="34" t="s">
        <v>1198</v>
      </c>
      <c r="G334" s="5" t="s">
        <v>1199</v>
      </c>
      <c r="H334" s="5" t="s">
        <v>1222</v>
      </c>
      <c r="I334" s="5" t="b">
        <f t="shared" si="5"/>
        <v>0</v>
      </c>
      <c r="J334" s="5">
        <v>1982</v>
      </c>
    </row>
    <row r="335" spans="1:10" s="5" customFormat="1" ht="15.6" customHeight="1" x14ac:dyDescent="0.3">
      <c r="A335" s="41">
        <v>5550747</v>
      </c>
      <c r="B335" s="5" t="s">
        <v>892</v>
      </c>
      <c r="C335" s="5" t="s">
        <v>1243</v>
      </c>
      <c r="D335" s="32" t="s">
        <v>1197</v>
      </c>
      <c r="E335" s="33">
        <v>23292</v>
      </c>
      <c r="F335" s="34" t="s">
        <v>1198</v>
      </c>
      <c r="G335" s="5" t="s">
        <v>1204</v>
      </c>
      <c r="H335" s="5" t="s">
        <v>1200</v>
      </c>
      <c r="I335" s="5" t="b">
        <f t="shared" si="5"/>
        <v>0</v>
      </c>
      <c r="J335" s="5">
        <v>1978</v>
      </c>
    </row>
    <row r="336" spans="1:10" s="5" customFormat="1" ht="15.6" customHeight="1" x14ac:dyDescent="0.3">
      <c r="A336" s="41">
        <v>5550748</v>
      </c>
      <c r="B336" s="5" t="s">
        <v>891</v>
      </c>
      <c r="C336" s="5" t="s">
        <v>1243</v>
      </c>
      <c r="D336" s="32" t="s">
        <v>1197</v>
      </c>
      <c r="E336" s="33">
        <v>24685</v>
      </c>
      <c r="F336" s="34" t="s">
        <v>1198</v>
      </c>
      <c r="G336" s="5" t="s">
        <v>1201</v>
      </c>
      <c r="H336" s="5" t="s">
        <v>1207</v>
      </c>
      <c r="I336" s="5" t="b">
        <f t="shared" si="5"/>
        <v>0</v>
      </c>
      <c r="J336" s="5">
        <v>1982</v>
      </c>
    </row>
    <row r="337" spans="1:10" s="5" customFormat="1" ht="15.6" customHeight="1" x14ac:dyDescent="0.3">
      <c r="A337" s="41">
        <v>5550753</v>
      </c>
      <c r="B337" s="5" t="s">
        <v>890</v>
      </c>
      <c r="C337" s="5" t="s">
        <v>1243</v>
      </c>
      <c r="D337" s="32" t="s">
        <v>1197</v>
      </c>
      <c r="E337" s="33">
        <v>24958</v>
      </c>
      <c r="F337" s="34" t="s">
        <v>1198</v>
      </c>
      <c r="G337" s="5" t="s">
        <v>1209</v>
      </c>
      <c r="H337" s="5" t="s">
        <v>1222</v>
      </c>
      <c r="I337" s="5" t="b">
        <f t="shared" si="5"/>
        <v>0</v>
      </c>
      <c r="J337" s="5">
        <v>1983</v>
      </c>
    </row>
    <row r="338" spans="1:10" s="5" customFormat="1" ht="15.6" customHeight="1" x14ac:dyDescent="0.3">
      <c r="A338" s="30">
        <v>5550754</v>
      </c>
      <c r="B338" s="31" t="s">
        <v>888</v>
      </c>
      <c r="C338" s="31" t="s">
        <v>1243</v>
      </c>
      <c r="D338" s="32" t="s">
        <v>1197</v>
      </c>
      <c r="E338" s="33">
        <v>24958</v>
      </c>
      <c r="F338" s="34" t="s">
        <v>1198</v>
      </c>
      <c r="G338" s="5" t="s">
        <v>1209</v>
      </c>
      <c r="H338" s="5" t="s">
        <v>1222</v>
      </c>
      <c r="I338" s="5" t="b">
        <f t="shared" si="5"/>
        <v>0</v>
      </c>
      <c r="J338" s="5">
        <v>1983</v>
      </c>
    </row>
    <row r="339" spans="1:10" s="5" customFormat="1" ht="15.6" customHeight="1" x14ac:dyDescent="0.3">
      <c r="A339" s="30">
        <v>5550755</v>
      </c>
      <c r="B339" s="31" t="s">
        <v>887</v>
      </c>
      <c r="C339" s="31" t="s">
        <v>1243</v>
      </c>
      <c r="D339" s="32" t="s">
        <v>1197</v>
      </c>
      <c r="E339" s="33">
        <v>29108</v>
      </c>
      <c r="F339" s="34" t="s">
        <v>1198</v>
      </c>
      <c r="G339" s="5" t="s">
        <v>1209</v>
      </c>
      <c r="H339" s="5" t="s">
        <v>1222</v>
      </c>
      <c r="I339" s="5" t="b">
        <f t="shared" si="5"/>
        <v>0</v>
      </c>
      <c r="J339" s="5">
        <v>1994</v>
      </c>
    </row>
    <row r="340" spans="1:10" s="5" customFormat="1" ht="15.6" customHeight="1" x14ac:dyDescent="0.3">
      <c r="A340" s="30">
        <v>5550756</v>
      </c>
      <c r="B340" s="31" t="s">
        <v>886</v>
      </c>
      <c r="C340" s="31" t="s">
        <v>1243</v>
      </c>
      <c r="D340" s="32" t="s">
        <v>1197</v>
      </c>
      <c r="E340" s="33">
        <v>25082</v>
      </c>
      <c r="F340" s="34" t="s">
        <v>1198</v>
      </c>
      <c r="G340" s="5" t="s">
        <v>1206</v>
      </c>
      <c r="H340" s="5" t="s">
        <v>1222</v>
      </c>
      <c r="I340" s="5" t="b">
        <f t="shared" si="5"/>
        <v>0</v>
      </c>
      <c r="J340" s="5">
        <v>1983</v>
      </c>
    </row>
    <row r="341" spans="1:10" s="5" customFormat="1" ht="15.6" customHeight="1" x14ac:dyDescent="0.3">
      <c r="A341" s="30">
        <v>5550757</v>
      </c>
      <c r="B341" s="31" t="s">
        <v>885</v>
      </c>
      <c r="C341" s="31" t="s">
        <v>1243</v>
      </c>
      <c r="D341" s="32" t="s">
        <v>1197</v>
      </c>
      <c r="E341" s="33">
        <v>25096</v>
      </c>
      <c r="F341" s="34" t="s">
        <v>1198</v>
      </c>
      <c r="G341" s="5" t="s">
        <v>1244</v>
      </c>
      <c r="H341" s="5" t="s">
        <v>1222</v>
      </c>
      <c r="I341" s="5" t="b">
        <f t="shared" si="5"/>
        <v>0</v>
      </c>
      <c r="J341" s="5">
        <v>1983</v>
      </c>
    </row>
    <row r="342" spans="1:10" s="5" customFormat="1" ht="15.6" customHeight="1" x14ac:dyDescent="0.3">
      <c r="A342" s="30">
        <v>5550761</v>
      </c>
      <c r="B342" s="31" t="s">
        <v>884</v>
      </c>
      <c r="C342" s="31" t="s">
        <v>1245</v>
      </c>
      <c r="D342" s="32" t="s">
        <v>1197</v>
      </c>
      <c r="E342" s="33">
        <v>28383</v>
      </c>
      <c r="F342" s="34" t="s">
        <v>1198</v>
      </c>
      <c r="G342" s="5" t="s">
        <v>1199</v>
      </c>
      <c r="H342" s="5" t="s">
        <v>1200</v>
      </c>
      <c r="I342" s="5" t="b">
        <f t="shared" si="5"/>
        <v>0</v>
      </c>
      <c r="J342" s="5">
        <v>1992</v>
      </c>
    </row>
    <row r="343" spans="1:10" s="5" customFormat="1" ht="15.6" customHeight="1" x14ac:dyDescent="0.3">
      <c r="A343" s="30">
        <v>5550762</v>
      </c>
      <c r="B343" s="31" t="s">
        <v>883</v>
      </c>
      <c r="C343" s="31" t="s">
        <v>1246</v>
      </c>
      <c r="D343" s="32" t="s">
        <v>1197</v>
      </c>
      <c r="E343" s="33">
        <v>26753</v>
      </c>
      <c r="F343" s="34" t="s">
        <v>1198</v>
      </c>
      <c r="G343" s="5" t="s">
        <v>1201</v>
      </c>
      <c r="H343" s="5" t="s">
        <v>1205</v>
      </c>
      <c r="I343" s="5" t="b">
        <f t="shared" si="5"/>
        <v>0</v>
      </c>
      <c r="J343" s="5">
        <v>1988</v>
      </c>
    </row>
    <row r="344" spans="1:10" s="5" customFormat="1" ht="15.6" customHeight="1" x14ac:dyDescent="0.3">
      <c r="A344" s="30">
        <v>5550763</v>
      </c>
      <c r="B344" s="31" t="s">
        <v>882</v>
      </c>
      <c r="C344" s="31" t="s">
        <v>1246</v>
      </c>
      <c r="D344" s="32" t="s">
        <v>1197</v>
      </c>
      <c r="E344" s="33">
        <v>27500</v>
      </c>
      <c r="F344" s="34" t="s">
        <v>1198</v>
      </c>
      <c r="G344" s="5" t="s">
        <v>1201</v>
      </c>
      <c r="H344" s="5" t="s">
        <v>1205</v>
      </c>
      <c r="I344" s="5" t="b">
        <f t="shared" si="5"/>
        <v>0</v>
      </c>
      <c r="J344" s="5">
        <v>1990</v>
      </c>
    </row>
    <row r="345" spans="1:10" s="5" customFormat="1" ht="15.6" customHeight="1" x14ac:dyDescent="0.3">
      <c r="A345" s="30">
        <v>5550764</v>
      </c>
      <c r="B345" s="31" t="s">
        <v>881</v>
      </c>
      <c r="C345" s="31" t="s">
        <v>1246</v>
      </c>
      <c r="D345" s="32" t="s">
        <v>1197</v>
      </c>
      <c r="E345" s="33">
        <v>26653</v>
      </c>
      <c r="F345" s="34" t="s">
        <v>1198</v>
      </c>
      <c r="G345" s="5" t="s">
        <v>1201</v>
      </c>
      <c r="H345" s="5" t="s">
        <v>1222</v>
      </c>
      <c r="I345" s="5" t="b">
        <f t="shared" si="5"/>
        <v>0</v>
      </c>
      <c r="J345" s="5">
        <v>1987</v>
      </c>
    </row>
    <row r="346" spans="1:10" s="5" customFormat="1" ht="15.6" customHeight="1" x14ac:dyDescent="0.3">
      <c r="A346" s="41">
        <v>5550765</v>
      </c>
      <c r="B346" s="5" t="s">
        <v>880</v>
      </c>
      <c r="C346" s="5" t="s">
        <v>1247</v>
      </c>
      <c r="D346" s="32" t="s">
        <v>1197</v>
      </c>
      <c r="E346" s="33">
        <v>29671</v>
      </c>
      <c r="F346" s="34" t="s">
        <v>1198</v>
      </c>
      <c r="G346" s="5" t="s">
        <v>1209</v>
      </c>
      <c r="H346" s="5" t="s">
        <v>1205</v>
      </c>
      <c r="I346" s="5" t="b">
        <f t="shared" si="5"/>
        <v>0</v>
      </c>
      <c r="J346" s="5">
        <v>1996</v>
      </c>
    </row>
    <row r="347" spans="1:10" s="5" customFormat="1" ht="15.6" customHeight="1" x14ac:dyDescent="0.3">
      <c r="A347" s="30">
        <v>5550767</v>
      </c>
      <c r="B347" s="31" t="s">
        <v>879</v>
      </c>
      <c r="C347" s="31" t="s">
        <v>1248</v>
      </c>
      <c r="D347" s="32" t="s">
        <v>1197</v>
      </c>
      <c r="E347" s="33">
        <v>21047</v>
      </c>
      <c r="F347" s="34" t="s">
        <v>1198</v>
      </c>
      <c r="G347" s="5" t="s">
        <v>1209</v>
      </c>
      <c r="H347" s="5" t="s">
        <v>1202</v>
      </c>
      <c r="I347" s="5" t="b">
        <f t="shared" si="5"/>
        <v>0</v>
      </c>
      <c r="J347" s="5">
        <v>1972</v>
      </c>
    </row>
    <row r="348" spans="1:10" s="5" customFormat="1" ht="15.6" customHeight="1" x14ac:dyDescent="0.3">
      <c r="A348" s="30">
        <v>5550774</v>
      </c>
      <c r="B348" s="31" t="s">
        <v>878</v>
      </c>
      <c r="C348" s="31" t="s">
        <v>1248</v>
      </c>
      <c r="D348" s="32" t="s">
        <v>1197</v>
      </c>
      <c r="E348" s="33">
        <v>19558</v>
      </c>
      <c r="F348" s="34" t="s">
        <v>1198</v>
      </c>
      <c r="G348" s="5" t="s">
        <v>1209</v>
      </c>
      <c r="H348" s="5" t="s">
        <v>1200</v>
      </c>
      <c r="I348" s="5" t="b">
        <f t="shared" si="5"/>
        <v>0</v>
      </c>
      <c r="J348" s="5">
        <v>1968</v>
      </c>
    </row>
    <row r="349" spans="1:10" s="5" customFormat="1" ht="15.6" customHeight="1" x14ac:dyDescent="0.3">
      <c r="A349" s="30">
        <v>5550775</v>
      </c>
      <c r="B349" s="31" t="s">
        <v>877</v>
      </c>
      <c r="C349" s="31" t="s">
        <v>1248</v>
      </c>
      <c r="D349" s="32" t="s">
        <v>1197</v>
      </c>
      <c r="E349" s="33">
        <v>21425</v>
      </c>
      <c r="F349" s="34" t="s">
        <v>1198</v>
      </c>
      <c r="G349" s="5" t="s">
        <v>1209</v>
      </c>
      <c r="H349" s="5" t="s">
        <v>1205</v>
      </c>
      <c r="I349" s="5" t="b">
        <f t="shared" si="5"/>
        <v>0</v>
      </c>
      <c r="J349" s="5">
        <v>1973</v>
      </c>
    </row>
    <row r="350" spans="1:10" s="5" customFormat="1" ht="15.6" customHeight="1" x14ac:dyDescent="0.3">
      <c r="A350" s="41">
        <v>5550776</v>
      </c>
      <c r="B350" s="5" t="s">
        <v>876</v>
      </c>
      <c r="C350" s="5" t="s">
        <v>1248</v>
      </c>
      <c r="D350" s="32" t="s">
        <v>1197</v>
      </c>
      <c r="E350" s="33">
        <v>24745</v>
      </c>
      <c r="F350" s="34" t="s">
        <v>1198</v>
      </c>
      <c r="G350" s="5" t="s">
        <v>1209</v>
      </c>
      <c r="H350" s="5" t="s">
        <v>1205</v>
      </c>
      <c r="I350" s="5" t="b">
        <f t="shared" si="5"/>
        <v>0</v>
      </c>
      <c r="J350" s="5">
        <v>1982</v>
      </c>
    </row>
    <row r="351" spans="1:10" s="5" customFormat="1" ht="15.6" customHeight="1" x14ac:dyDescent="0.3">
      <c r="A351" s="30">
        <v>5550777</v>
      </c>
      <c r="B351" s="31" t="s">
        <v>875</v>
      </c>
      <c r="C351" s="31" t="s">
        <v>1248</v>
      </c>
      <c r="D351" s="32" t="s">
        <v>1197</v>
      </c>
      <c r="E351" s="33">
        <v>26028</v>
      </c>
      <c r="F351" s="34" t="s">
        <v>1198</v>
      </c>
      <c r="G351" s="5" t="s">
        <v>1226</v>
      </c>
      <c r="H351" s="5" t="s">
        <v>1205</v>
      </c>
      <c r="I351" s="5" t="b">
        <f t="shared" si="5"/>
        <v>0</v>
      </c>
      <c r="J351" s="5">
        <v>1986</v>
      </c>
    </row>
    <row r="352" spans="1:10" s="5" customFormat="1" ht="15.6" customHeight="1" x14ac:dyDescent="0.3">
      <c r="A352" s="41">
        <v>5550778</v>
      </c>
      <c r="B352" s="5" t="s">
        <v>874</v>
      </c>
      <c r="C352" s="5" t="s">
        <v>1248</v>
      </c>
      <c r="D352" s="32" t="s">
        <v>1197</v>
      </c>
      <c r="E352" s="33">
        <v>26024</v>
      </c>
      <c r="F352" s="34" t="s">
        <v>1198</v>
      </c>
      <c r="G352" s="5" t="s">
        <v>1226</v>
      </c>
      <c r="H352" s="5" t="s">
        <v>1205</v>
      </c>
      <c r="I352" s="5" t="b">
        <f t="shared" si="5"/>
        <v>0</v>
      </c>
      <c r="J352" s="5">
        <v>1986</v>
      </c>
    </row>
    <row r="353" spans="1:10" s="5" customFormat="1" ht="15.6" customHeight="1" x14ac:dyDescent="0.3">
      <c r="A353" s="30">
        <v>5550810</v>
      </c>
      <c r="B353" s="31" t="s">
        <v>873</v>
      </c>
      <c r="C353" s="31" t="s">
        <v>1249</v>
      </c>
      <c r="D353" s="32" t="s">
        <v>1197</v>
      </c>
      <c r="E353" s="33">
        <v>23954</v>
      </c>
      <c r="F353" s="34" t="s">
        <v>1198</v>
      </c>
      <c r="G353" s="5" t="s">
        <v>1209</v>
      </c>
      <c r="H353" s="5" t="s">
        <v>1205</v>
      </c>
      <c r="I353" s="5" t="b">
        <f t="shared" si="5"/>
        <v>0</v>
      </c>
      <c r="J353" s="5">
        <v>1980</v>
      </c>
    </row>
    <row r="354" spans="1:10" s="5" customFormat="1" ht="15.6" customHeight="1" x14ac:dyDescent="0.3">
      <c r="A354" s="30">
        <v>5550814</v>
      </c>
      <c r="B354" s="31" t="s">
        <v>872</v>
      </c>
      <c r="C354" s="31" t="s">
        <v>1250</v>
      </c>
      <c r="D354" s="32" t="s">
        <v>1197</v>
      </c>
      <c r="E354" s="33">
        <v>18490</v>
      </c>
      <c r="F354" s="34" t="s">
        <v>1198</v>
      </c>
      <c r="G354" s="5" t="s">
        <v>1209</v>
      </c>
      <c r="H354" s="5" t="s">
        <v>1202</v>
      </c>
      <c r="I354" s="5" t="b">
        <f t="shared" si="5"/>
        <v>0</v>
      </c>
      <c r="J354" s="5">
        <v>1965</v>
      </c>
    </row>
    <row r="355" spans="1:10" s="5" customFormat="1" ht="15.6" customHeight="1" x14ac:dyDescent="0.3">
      <c r="A355" s="30">
        <v>5550815</v>
      </c>
      <c r="B355" s="31" t="s">
        <v>871</v>
      </c>
      <c r="C355" s="31" t="s">
        <v>1250</v>
      </c>
      <c r="D355" s="32" t="s">
        <v>1197</v>
      </c>
      <c r="E355" s="33">
        <v>19214</v>
      </c>
      <c r="F355" s="34" t="s">
        <v>1198</v>
      </c>
      <c r="G355" s="5" t="s">
        <v>1209</v>
      </c>
      <c r="H355" s="5" t="s">
        <v>1202</v>
      </c>
      <c r="I355" s="5" t="b">
        <f t="shared" si="5"/>
        <v>0</v>
      </c>
      <c r="J355" s="5">
        <v>1967</v>
      </c>
    </row>
    <row r="356" spans="1:10" s="5" customFormat="1" ht="15.6" customHeight="1" x14ac:dyDescent="0.3">
      <c r="A356" s="30">
        <v>5550816</v>
      </c>
      <c r="B356" s="31" t="s">
        <v>870</v>
      </c>
      <c r="C356" s="31" t="s">
        <v>1250</v>
      </c>
      <c r="D356" s="32" t="s">
        <v>1197</v>
      </c>
      <c r="E356" s="33">
        <v>21063</v>
      </c>
      <c r="F356" s="34" t="s">
        <v>1198</v>
      </c>
      <c r="G356" s="5" t="s">
        <v>1209</v>
      </c>
      <c r="H356" s="5" t="s">
        <v>1202</v>
      </c>
      <c r="I356" s="5" t="b">
        <f t="shared" si="5"/>
        <v>0</v>
      </c>
      <c r="J356" s="5">
        <v>1972</v>
      </c>
    </row>
    <row r="357" spans="1:10" s="5" customFormat="1" ht="15.6" customHeight="1" x14ac:dyDescent="0.3">
      <c r="A357" s="30">
        <v>5550817</v>
      </c>
      <c r="B357" s="31" t="s">
        <v>814</v>
      </c>
      <c r="C357" s="31" t="s">
        <v>1250</v>
      </c>
      <c r="D357" s="32" t="s">
        <v>1197</v>
      </c>
      <c r="E357" s="33">
        <v>21384</v>
      </c>
      <c r="F357" s="34" t="s">
        <v>1198</v>
      </c>
      <c r="G357" s="5" t="s">
        <v>1209</v>
      </c>
      <c r="H357" s="5" t="s">
        <v>1202</v>
      </c>
      <c r="I357" s="5" t="b">
        <f t="shared" si="5"/>
        <v>0</v>
      </c>
      <c r="J357" s="5">
        <v>1973</v>
      </c>
    </row>
    <row r="358" spans="1:10" s="5" customFormat="1" ht="15.6" customHeight="1" x14ac:dyDescent="0.3">
      <c r="A358" s="30">
        <v>5550818</v>
      </c>
      <c r="B358" s="31" t="s">
        <v>869</v>
      </c>
      <c r="C358" s="31" t="s">
        <v>1250</v>
      </c>
      <c r="D358" s="32" t="s">
        <v>1197</v>
      </c>
      <c r="E358" s="33">
        <v>22888</v>
      </c>
      <c r="F358" s="34" t="s">
        <v>1198</v>
      </c>
      <c r="G358" s="5" t="s">
        <v>1209</v>
      </c>
      <c r="H358" s="5" t="s">
        <v>1202</v>
      </c>
      <c r="I358" s="5" t="b">
        <f t="shared" si="5"/>
        <v>0</v>
      </c>
      <c r="J358" s="5">
        <v>1977</v>
      </c>
    </row>
    <row r="359" spans="1:10" s="5" customFormat="1" ht="15.6" customHeight="1" x14ac:dyDescent="0.3">
      <c r="A359" s="30">
        <v>5550819</v>
      </c>
      <c r="B359" s="31" t="s">
        <v>868</v>
      </c>
      <c r="C359" s="31" t="s">
        <v>1250</v>
      </c>
      <c r="D359" s="32" t="s">
        <v>1197</v>
      </c>
      <c r="E359" s="33">
        <v>24716</v>
      </c>
      <c r="F359" s="34" t="s">
        <v>1198</v>
      </c>
      <c r="G359" s="5" t="s">
        <v>1199</v>
      </c>
      <c r="H359" s="5" t="s">
        <v>1211</v>
      </c>
      <c r="I359" s="5" t="b">
        <f t="shared" si="5"/>
        <v>0</v>
      </c>
      <c r="J359" s="5">
        <v>1982</v>
      </c>
    </row>
    <row r="360" spans="1:10" s="5" customFormat="1" ht="15.6" customHeight="1" x14ac:dyDescent="0.3">
      <c r="A360" s="30">
        <v>5550820</v>
      </c>
      <c r="B360" s="31" t="s">
        <v>867</v>
      </c>
      <c r="C360" s="31" t="s">
        <v>1250</v>
      </c>
      <c r="D360" s="32" t="s">
        <v>1197</v>
      </c>
      <c r="E360" s="33">
        <v>20988</v>
      </c>
      <c r="F360" s="34" t="s">
        <v>1198</v>
      </c>
      <c r="G360" s="5" t="s">
        <v>1201</v>
      </c>
      <c r="H360" s="5" t="s">
        <v>1202</v>
      </c>
      <c r="I360" s="5" t="b">
        <f t="shared" si="5"/>
        <v>0</v>
      </c>
      <c r="J360" s="5">
        <v>1972</v>
      </c>
    </row>
    <row r="361" spans="1:10" s="5" customFormat="1" ht="15.6" customHeight="1" x14ac:dyDescent="0.3">
      <c r="A361" s="30">
        <v>5550821</v>
      </c>
      <c r="B361" s="31" t="s">
        <v>866</v>
      </c>
      <c r="C361" s="31" t="s">
        <v>1250</v>
      </c>
      <c r="D361" s="32" t="s">
        <v>1197</v>
      </c>
      <c r="E361" s="33">
        <v>21825</v>
      </c>
      <c r="F361" s="34" t="s">
        <v>1198</v>
      </c>
      <c r="G361" s="5" t="s">
        <v>1199</v>
      </c>
      <c r="H361" s="5" t="s">
        <v>1202</v>
      </c>
      <c r="I361" s="5" t="b">
        <f t="shared" si="5"/>
        <v>0</v>
      </c>
      <c r="J361" s="5">
        <v>1974</v>
      </c>
    </row>
    <row r="362" spans="1:10" s="5" customFormat="1" ht="15.6" customHeight="1" x14ac:dyDescent="0.3">
      <c r="A362" s="30">
        <v>5550822</v>
      </c>
      <c r="B362" s="31" t="s">
        <v>865</v>
      </c>
      <c r="C362" s="31" t="s">
        <v>1250</v>
      </c>
      <c r="D362" s="32" t="s">
        <v>1197</v>
      </c>
      <c r="E362" s="33">
        <v>25080</v>
      </c>
      <c r="F362" s="34" t="s">
        <v>1198</v>
      </c>
      <c r="G362" s="5" t="s">
        <v>1201</v>
      </c>
      <c r="H362" s="5" t="s">
        <v>1202</v>
      </c>
      <c r="I362" s="5" t="b">
        <f t="shared" si="5"/>
        <v>0</v>
      </c>
      <c r="J362" s="5">
        <v>1983</v>
      </c>
    </row>
    <row r="363" spans="1:10" s="5" customFormat="1" ht="15.6" customHeight="1" x14ac:dyDescent="0.3">
      <c r="A363" s="30">
        <v>5550823</v>
      </c>
      <c r="B363" s="31" t="s">
        <v>864</v>
      </c>
      <c r="C363" s="31" t="s">
        <v>1250</v>
      </c>
      <c r="D363" s="32" t="s">
        <v>1197</v>
      </c>
      <c r="E363" s="33">
        <v>25809</v>
      </c>
      <c r="F363" s="34" t="s">
        <v>1198</v>
      </c>
      <c r="G363" s="5" t="s">
        <v>1209</v>
      </c>
      <c r="H363" s="5" t="s">
        <v>1200</v>
      </c>
      <c r="I363" s="5" t="b">
        <f t="shared" si="5"/>
        <v>0</v>
      </c>
      <c r="J363" s="5">
        <v>1985</v>
      </c>
    </row>
    <row r="364" spans="1:10" s="5" customFormat="1" ht="15.6" customHeight="1" x14ac:dyDescent="0.3">
      <c r="A364" s="30">
        <v>5550824</v>
      </c>
      <c r="B364" s="31" t="s">
        <v>863</v>
      </c>
      <c r="C364" s="31" t="s">
        <v>1250</v>
      </c>
      <c r="D364" s="32" t="s">
        <v>1197</v>
      </c>
      <c r="E364" s="33">
        <v>25822</v>
      </c>
      <c r="F364" s="34" t="s">
        <v>1198</v>
      </c>
      <c r="G364" s="5" t="s">
        <v>1201</v>
      </c>
      <c r="H364" s="5" t="s">
        <v>1202</v>
      </c>
      <c r="I364" s="5" t="b">
        <f t="shared" si="5"/>
        <v>0</v>
      </c>
      <c r="J364" s="5">
        <v>1985</v>
      </c>
    </row>
    <row r="365" spans="1:10" s="5" customFormat="1" ht="15.6" customHeight="1" x14ac:dyDescent="0.3">
      <c r="A365" s="30">
        <v>5550825</v>
      </c>
      <c r="B365" s="31" t="s">
        <v>862</v>
      </c>
      <c r="C365" s="31" t="s">
        <v>1250</v>
      </c>
      <c r="D365" s="32" t="s">
        <v>1197</v>
      </c>
      <c r="E365" s="33">
        <v>26148</v>
      </c>
      <c r="F365" s="34" t="s">
        <v>1198</v>
      </c>
      <c r="G365" s="5" t="s">
        <v>1199</v>
      </c>
      <c r="H365" s="5" t="s">
        <v>1202</v>
      </c>
      <c r="I365" s="5" t="b">
        <f t="shared" si="5"/>
        <v>0</v>
      </c>
      <c r="J365" s="5">
        <v>1986</v>
      </c>
    </row>
    <row r="366" spans="1:10" s="5" customFormat="1" ht="15.6" customHeight="1" x14ac:dyDescent="0.3">
      <c r="A366" s="30">
        <v>5550826</v>
      </c>
      <c r="B366" s="31" t="s">
        <v>861</v>
      </c>
      <c r="C366" s="31" t="s">
        <v>1250</v>
      </c>
      <c r="D366" s="32" t="s">
        <v>1197</v>
      </c>
      <c r="E366" s="33">
        <v>26512</v>
      </c>
      <c r="F366" s="34" t="s">
        <v>1198</v>
      </c>
      <c r="G366" s="5" t="s">
        <v>1206</v>
      </c>
      <c r="H366" s="5" t="s">
        <v>1202</v>
      </c>
      <c r="I366" s="5" t="b">
        <f t="shared" si="5"/>
        <v>0</v>
      </c>
      <c r="J366" s="5">
        <v>1987</v>
      </c>
    </row>
    <row r="367" spans="1:10" s="5" customFormat="1" ht="15.6" customHeight="1" x14ac:dyDescent="0.3">
      <c r="A367" s="30">
        <v>5550827</v>
      </c>
      <c r="B367" s="31" t="s">
        <v>860</v>
      </c>
      <c r="C367" s="31" t="s">
        <v>1250</v>
      </c>
      <c r="D367" s="32" t="s">
        <v>1197</v>
      </c>
      <c r="E367" s="33">
        <v>26891</v>
      </c>
      <c r="F367" s="34" t="s">
        <v>1198</v>
      </c>
      <c r="G367" s="5" t="s">
        <v>1206</v>
      </c>
      <c r="H367" s="5" t="s">
        <v>1202</v>
      </c>
      <c r="I367" s="5" t="b">
        <f t="shared" si="5"/>
        <v>0</v>
      </c>
      <c r="J367" s="5">
        <v>1988</v>
      </c>
    </row>
    <row r="368" spans="1:10" s="5" customFormat="1" ht="15.6" customHeight="1" x14ac:dyDescent="0.3">
      <c r="A368" s="30">
        <v>5550835</v>
      </c>
      <c r="B368" s="31" t="s">
        <v>859</v>
      </c>
      <c r="C368" s="31" t="s">
        <v>1250</v>
      </c>
      <c r="D368" s="32" t="s">
        <v>1197</v>
      </c>
      <c r="E368" s="33">
        <v>19359</v>
      </c>
      <c r="F368" s="34" t="s">
        <v>1198</v>
      </c>
      <c r="G368" s="5" t="s">
        <v>1209</v>
      </c>
      <c r="H368" s="5" t="s">
        <v>1219</v>
      </c>
      <c r="I368" s="5" t="b">
        <f t="shared" si="5"/>
        <v>0</v>
      </c>
      <c r="J368" s="5">
        <v>1967</v>
      </c>
    </row>
    <row r="369" spans="1:10" s="5" customFormat="1" ht="15.6" customHeight="1" x14ac:dyDescent="0.3">
      <c r="A369" s="30">
        <v>5550836</v>
      </c>
      <c r="B369" s="31" t="s">
        <v>858</v>
      </c>
      <c r="C369" s="31" t="s">
        <v>1250</v>
      </c>
      <c r="D369" s="32" t="s">
        <v>1197</v>
      </c>
      <c r="E369" s="33">
        <v>21038</v>
      </c>
      <c r="F369" s="34" t="s">
        <v>1198</v>
      </c>
      <c r="G369" s="5" t="s">
        <v>1204</v>
      </c>
      <c r="H369" s="5" t="s">
        <v>1219</v>
      </c>
      <c r="I369" s="5" t="b">
        <f t="shared" si="5"/>
        <v>0</v>
      </c>
      <c r="J369" s="5">
        <v>1972</v>
      </c>
    </row>
    <row r="370" spans="1:10" s="5" customFormat="1" ht="15.6" customHeight="1" x14ac:dyDescent="0.3">
      <c r="A370" s="30">
        <v>5550840</v>
      </c>
      <c r="B370" s="31" t="s">
        <v>857</v>
      </c>
      <c r="C370" s="31" t="s">
        <v>1250</v>
      </c>
      <c r="D370" s="32" t="s">
        <v>1197</v>
      </c>
      <c r="E370" s="33">
        <v>20578</v>
      </c>
      <c r="F370" s="34" t="s">
        <v>1198</v>
      </c>
      <c r="G370" s="5" t="s">
        <v>1209</v>
      </c>
      <c r="H370" s="5" t="s">
        <v>1205</v>
      </c>
      <c r="I370" s="5" t="b">
        <f t="shared" si="5"/>
        <v>0</v>
      </c>
      <c r="J370" s="5">
        <v>1971</v>
      </c>
    </row>
    <row r="371" spans="1:10" s="5" customFormat="1" ht="15.6" customHeight="1" x14ac:dyDescent="0.3">
      <c r="A371" s="30">
        <v>5550841</v>
      </c>
      <c r="B371" s="31" t="s">
        <v>856</v>
      </c>
      <c r="C371" s="31" t="s">
        <v>1250</v>
      </c>
      <c r="D371" s="32" t="s">
        <v>1197</v>
      </c>
      <c r="E371" s="33">
        <v>21508</v>
      </c>
      <c r="F371" s="34" t="s">
        <v>1198</v>
      </c>
      <c r="G371" s="5" t="s">
        <v>1209</v>
      </c>
      <c r="H371" s="5" t="s">
        <v>1205</v>
      </c>
      <c r="I371" s="5" t="b">
        <f t="shared" si="5"/>
        <v>0</v>
      </c>
      <c r="J371" s="5">
        <v>1973</v>
      </c>
    </row>
    <row r="372" spans="1:10" s="5" customFormat="1" ht="15.6" customHeight="1" x14ac:dyDescent="0.3">
      <c r="A372" s="30">
        <v>5550842</v>
      </c>
      <c r="B372" s="31" t="s">
        <v>855</v>
      </c>
      <c r="C372" s="31" t="s">
        <v>1250</v>
      </c>
      <c r="D372" s="32" t="s">
        <v>1197</v>
      </c>
      <c r="E372" s="33">
        <v>21587</v>
      </c>
      <c r="F372" s="34" t="s">
        <v>1198</v>
      </c>
      <c r="G372" s="5" t="s">
        <v>1209</v>
      </c>
      <c r="H372" s="5" t="s">
        <v>1205</v>
      </c>
      <c r="I372" s="5" t="b">
        <f t="shared" si="5"/>
        <v>0</v>
      </c>
      <c r="J372" s="5">
        <v>1974</v>
      </c>
    </row>
    <row r="373" spans="1:10" s="5" customFormat="1" ht="15.6" customHeight="1" x14ac:dyDescent="0.3">
      <c r="A373" s="30">
        <v>5550843</v>
      </c>
      <c r="B373" s="31" t="s">
        <v>854</v>
      </c>
      <c r="C373" s="31" t="s">
        <v>1250</v>
      </c>
      <c r="D373" s="32" t="s">
        <v>1197</v>
      </c>
      <c r="E373" s="33">
        <v>21640</v>
      </c>
      <c r="F373" s="34" t="s">
        <v>1198</v>
      </c>
      <c r="G373" s="5" t="s">
        <v>1199</v>
      </c>
      <c r="H373" s="5" t="s">
        <v>1205</v>
      </c>
      <c r="I373" s="5" t="b">
        <f t="shared" si="5"/>
        <v>0</v>
      </c>
      <c r="J373" s="5">
        <v>1974</v>
      </c>
    </row>
    <row r="374" spans="1:10" s="5" customFormat="1" ht="15.6" customHeight="1" x14ac:dyDescent="0.3">
      <c r="A374" s="30">
        <v>5550844</v>
      </c>
      <c r="B374" s="31" t="s">
        <v>853</v>
      </c>
      <c r="C374" s="31" t="s">
        <v>1250</v>
      </c>
      <c r="D374" s="32" t="s">
        <v>1197</v>
      </c>
      <c r="E374" s="33">
        <v>22728</v>
      </c>
      <c r="F374" s="34" t="s">
        <v>1198</v>
      </c>
      <c r="G374" s="5" t="s">
        <v>1209</v>
      </c>
      <c r="H374" s="5" t="s">
        <v>1221</v>
      </c>
      <c r="I374" s="5" t="b">
        <f t="shared" si="5"/>
        <v>0</v>
      </c>
      <c r="J374" s="5">
        <v>1977</v>
      </c>
    </row>
    <row r="375" spans="1:10" s="5" customFormat="1" ht="15.6" customHeight="1" x14ac:dyDescent="0.3">
      <c r="A375" s="30">
        <v>5550845</v>
      </c>
      <c r="B375" s="31" t="s">
        <v>851</v>
      </c>
      <c r="C375" s="31" t="s">
        <v>1250</v>
      </c>
      <c r="D375" s="32" t="s">
        <v>1197</v>
      </c>
      <c r="E375" s="33">
        <v>25245</v>
      </c>
      <c r="F375" s="34" t="s">
        <v>1198</v>
      </c>
      <c r="G375" s="5" t="s">
        <v>1209</v>
      </c>
      <c r="H375" s="5" t="s">
        <v>1205</v>
      </c>
      <c r="I375" s="5" t="b">
        <f t="shared" si="5"/>
        <v>0</v>
      </c>
      <c r="J375" s="5">
        <v>1984</v>
      </c>
    </row>
    <row r="376" spans="1:10" s="5" customFormat="1" ht="15.6" customHeight="1" x14ac:dyDescent="0.3">
      <c r="A376" s="30">
        <v>5550846</v>
      </c>
      <c r="B376" s="31" t="s">
        <v>850</v>
      </c>
      <c r="C376" s="31" t="s">
        <v>1250</v>
      </c>
      <c r="D376" s="32" t="s">
        <v>1197</v>
      </c>
      <c r="E376" s="33">
        <v>25663</v>
      </c>
      <c r="F376" s="34" t="s">
        <v>1198</v>
      </c>
      <c r="G376" s="5" t="s">
        <v>1209</v>
      </c>
      <c r="H376" s="5" t="s">
        <v>1205</v>
      </c>
      <c r="I376" s="5" t="b">
        <f t="shared" si="5"/>
        <v>0</v>
      </c>
      <c r="J376" s="5">
        <v>1985</v>
      </c>
    </row>
    <row r="377" spans="1:10" s="5" customFormat="1" ht="15.6" customHeight="1" x14ac:dyDescent="0.3">
      <c r="A377" s="30">
        <v>5550847</v>
      </c>
      <c r="B377" s="31" t="s">
        <v>849</v>
      </c>
      <c r="C377" s="31" t="s">
        <v>1250</v>
      </c>
      <c r="D377" s="32" t="s">
        <v>1197</v>
      </c>
      <c r="E377" s="33">
        <v>28945</v>
      </c>
      <c r="F377" s="34" t="s">
        <v>1198</v>
      </c>
      <c r="G377" s="5" t="s">
        <v>1209</v>
      </c>
      <c r="H377" s="5" t="s">
        <v>1205</v>
      </c>
      <c r="I377" s="5" t="b">
        <f t="shared" si="5"/>
        <v>0</v>
      </c>
      <c r="J377" s="5">
        <v>1994</v>
      </c>
    </row>
    <row r="378" spans="1:10" s="5" customFormat="1" ht="15.6" customHeight="1" x14ac:dyDescent="0.3">
      <c r="A378" s="30">
        <v>5550848</v>
      </c>
      <c r="B378" s="31" t="s">
        <v>848</v>
      </c>
      <c r="C378" s="31" t="s">
        <v>1250</v>
      </c>
      <c r="D378" s="32" t="s">
        <v>1197</v>
      </c>
      <c r="E378" s="33">
        <v>29269</v>
      </c>
      <c r="F378" s="34" t="s">
        <v>1198</v>
      </c>
      <c r="G378" s="5" t="s">
        <v>1209</v>
      </c>
      <c r="H378" s="5" t="s">
        <v>1205</v>
      </c>
      <c r="I378" s="5" t="b">
        <f t="shared" si="5"/>
        <v>0</v>
      </c>
      <c r="J378" s="5">
        <v>1995</v>
      </c>
    </row>
    <row r="379" spans="1:10" s="5" customFormat="1" ht="15.6" customHeight="1" x14ac:dyDescent="0.3">
      <c r="A379" s="30">
        <v>5550849</v>
      </c>
      <c r="B379" s="31" t="s">
        <v>848</v>
      </c>
      <c r="C379" s="31" t="s">
        <v>1250</v>
      </c>
      <c r="D379" s="32" t="s">
        <v>1197</v>
      </c>
      <c r="E379" s="33">
        <v>29657</v>
      </c>
      <c r="F379" s="34" t="s">
        <v>1198</v>
      </c>
      <c r="G379" s="5" t="s">
        <v>1209</v>
      </c>
      <c r="H379" s="5" t="s">
        <v>1205</v>
      </c>
      <c r="I379" s="5" t="b">
        <f t="shared" si="5"/>
        <v>0</v>
      </c>
      <c r="J379" s="5">
        <v>1996</v>
      </c>
    </row>
    <row r="380" spans="1:10" s="5" customFormat="1" ht="15.6" customHeight="1" x14ac:dyDescent="0.3">
      <c r="A380" s="30">
        <v>5550850</v>
      </c>
      <c r="B380" s="31" t="s">
        <v>847</v>
      </c>
      <c r="C380" s="31" t="s">
        <v>1250</v>
      </c>
      <c r="D380" s="32" t="s">
        <v>1197</v>
      </c>
      <c r="E380" s="33">
        <v>21825</v>
      </c>
      <c r="F380" s="34" t="s">
        <v>1198</v>
      </c>
      <c r="G380" s="5" t="s">
        <v>1201</v>
      </c>
      <c r="H380" s="5" t="s">
        <v>1222</v>
      </c>
      <c r="I380" s="5" t="b">
        <f t="shared" si="5"/>
        <v>0</v>
      </c>
      <c r="J380" s="5">
        <v>1974</v>
      </c>
    </row>
    <row r="381" spans="1:10" s="5" customFormat="1" ht="15.6" customHeight="1" x14ac:dyDescent="0.3">
      <c r="A381" s="30">
        <v>5550851</v>
      </c>
      <c r="B381" s="31" t="s">
        <v>843</v>
      </c>
      <c r="C381" s="31" t="s">
        <v>1250</v>
      </c>
      <c r="D381" s="32" t="s">
        <v>1197</v>
      </c>
      <c r="E381" s="33">
        <v>25305</v>
      </c>
      <c r="F381" s="34" t="s">
        <v>1198</v>
      </c>
      <c r="G381" s="5" t="s">
        <v>1201</v>
      </c>
      <c r="H381" s="5" t="s">
        <v>1205</v>
      </c>
      <c r="I381" s="5" t="b">
        <f t="shared" si="5"/>
        <v>0</v>
      </c>
      <c r="J381" s="5">
        <v>1984</v>
      </c>
    </row>
    <row r="382" spans="1:10" s="5" customFormat="1" ht="15.6" customHeight="1" x14ac:dyDescent="0.3">
      <c r="A382" s="30">
        <v>5550852</v>
      </c>
      <c r="B382" s="31" t="s">
        <v>842</v>
      </c>
      <c r="C382" s="31" t="s">
        <v>1250</v>
      </c>
      <c r="D382" s="32" t="s">
        <v>1197</v>
      </c>
      <c r="E382" s="33">
        <v>25312</v>
      </c>
      <c r="F382" s="34" t="s">
        <v>1198</v>
      </c>
      <c r="G382" s="5" t="s">
        <v>1201</v>
      </c>
      <c r="H382" s="5" t="s">
        <v>1205</v>
      </c>
      <c r="I382" s="5" t="b">
        <f t="shared" si="5"/>
        <v>0</v>
      </c>
      <c r="J382" s="5">
        <v>1984</v>
      </c>
    </row>
    <row r="383" spans="1:10" s="5" customFormat="1" ht="15.6" customHeight="1" x14ac:dyDescent="0.3">
      <c r="A383" s="41">
        <v>5550853</v>
      </c>
      <c r="B383" s="5" t="s">
        <v>841</v>
      </c>
      <c r="C383" s="5" t="s">
        <v>1250</v>
      </c>
      <c r="D383" s="32" t="s">
        <v>1197</v>
      </c>
      <c r="E383" s="33">
        <v>25713</v>
      </c>
      <c r="F383" s="34" t="s">
        <v>1198</v>
      </c>
      <c r="G383" s="5" t="s">
        <v>1201</v>
      </c>
      <c r="H383" s="5" t="s">
        <v>1205</v>
      </c>
      <c r="I383" s="5" t="b">
        <f t="shared" si="5"/>
        <v>0</v>
      </c>
      <c r="J383" s="5">
        <v>1985</v>
      </c>
    </row>
    <row r="384" spans="1:10" s="5" customFormat="1" ht="15.6" customHeight="1" x14ac:dyDescent="0.3">
      <c r="A384" s="42">
        <v>5550854</v>
      </c>
      <c r="B384" s="43" t="s">
        <v>838</v>
      </c>
      <c r="C384" s="43" t="s">
        <v>1250</v>
      </c>
      <c r="D384" s="32" t="s">
        <v>1197</v>
      </c>
      <c r="E384" s="33">
        <v>26009</v>
      </c>
      <c r="F384" s="34" t="s">
        <v>1198</v>
      </c>
      <c r="G384" s="5" t="s">
        <v>1206</v>
      </c>
      <c r="H384" s="5" t="s">
        <v>1205</v>
      </c>
      <c r="I384" s="5" t="b">
        <f t="shared" si="5"/>
        <v>0</v>
      </c>
      <c r="J384" s="5">
        <v>1986</v>
      </c>
    </row>
    <row r="385" spans="1:10" s="5" customFormat="1" ht="15.6" customHeight="1" x14ac:dyDescent="0.3">
      <c r="A385" s="30">
        <v>5550855</v>
      </c>
      <c r="B385" s="31" t="s">
        <v>831</v>
      </c>
      <c r="C385" s="31" t="s">
        <v>1250</v>
      </c>
      <c r="D385" s="32" t="s">
        <v>1197</v>
      </c>
      <c r="E385" s="33">
        <v>26041</v>
      </c>
      <c r="F385" s="34" t="s">
        <v>1198</v>
      </c>
      <c r="G385" s="5" t="s">
        <v>1201</v>
      </c>
      <c r="H385" s="5" t="s">
        <v>1205</v>
      </c>
      <c r="I385" s="5" t="b">
        <f t="shared" si="5"/>
        <v>0</v>
      </c>
      <c r="J385" s="5">
        <v>1986</v>
      </c>
    </row>
    <row r="386" spans="1:10" s="5" customFormat="1" ht="15.6" customHeight="1" x14ac:dyDescent="0.3">
      <c r="A386" s="30">
        <v>5550856</v>
      </c>
      <c r="B386" s="31" t="s">
        <v>830</v>
      </c>
      <c r="C386" s="31" t="s">
        <v>1250</v>
      </c>
      <c r="D386" s="32" t="s">
        <v>1197</v>
      </c>
      <c r="E386" s="33">
        <v>26417</v>
      </c>
      <c r="F386" s="34" t="s">
        <v>1198</v>
      </c>
      <c r="G386" s="5" t="s">
        <v>1201</v>
      </c>
      <c r="H386" s="5" t="s">
        <v>1205</v>
      </c>
      <c r="I386" s="5" t="b">
        <f t="shared" ref="I386:I449" si="6">AND(LEFT(F386,3)="Non",J386&gt;2020)</f>
        <v>0</v>
      </c>
      <c r="J386" s="5">
        <v>1987</v>
      </c>
    </row>
    <row r="387" spans="1:10" s="5" customFormat="1" ht="15.6" customHeight="1" x14ac:dyDescent="0.3">
      <c r="A387" s="30">
        <v>5550857</v>
      </c>
      <c r="B387" s="31" t="s">
        <v>691</v>
      </c>
      <c r="C387" s="31" t="s">
        <v>1250</v>
      </c>
      <c r="D387" s="32" t="s">
        <v>1197</v>
      </c>
      <c r="E387" s="33">
        <v>27141</v>
      </c>
      <c r="F387" s="34" t="s">
        <v>1198</v>
      </c>
      <c r="G387" s="5" t="s">
        <v>1201</v>
      </c>
      <c r="H387" s="5" t="s">
        <v>1205</v>
      </c>
      <c r="I387" s="5" t="b">
        <f t="shared" si="6"/>
        <v>0</v>
      </c>
      <c r="J387" s="5">
        <v>1989</v>
      </c>
    </row>
    <row r="388" spans="1:10" s="5" customFormat="1" ht="15.6" customHeight="1" x14ac:dyDescent="0.3">
      <c r="A388" s="30">
        <v>5550858</v>
      </c>
      <c r="B388" s="31" t="s">
        <v>829</v>
      </c>
      <c r="C388" s="31" t="s">
        <v>1250</v>
      </c>
      <c r="D388" s="32" t="s">
        <v>1197</v>
      </c>
      <c r="E388" s="33">
        <v>27506</v>
      </c>
      <c r="F388" s="34" t="s">
        <v>1198</v>
      </c>
      <c r="G388" s="5" t="s">
        <v>1206</v>
      </c>
      <c r="H388" s="5" t="s">
        <v>1205</v>
      </c>
      <c r="I388" s="5" t="b">
        <f t="shared" si="6"/>
        <v>0</v>
      </c>
      <c r="J388" s="5">
        <v>1990</v>
      </c>
    </row>
    <row r="389" spans="1:10" s="5" customFormat="1" ht="15.6" customHeight="1" x14ac:dyDescent="0.3">
      <c r="A389" s="30">
        <v>5550859</v>
      </c>
      <c r="B389" s="31" t="s">
        <v>828</v>
      </c>
      <c r="C389" s="31" t="s">
        <v>1250</v>
      </c>
      <c r="D389" s="32" t="s">
        <v>1197</v>
      </c>
      <c r="E389" s="33">
        <v>27849</v>
      </c>
      <c r="F389" s="34" t="s">
        <v>1198</v>
      </c>
      <c r="G389" s="5" t="s">
        <v>1206</v>
      </c>
      <c r="H389" s="5" t="s">
        <v>1205</v>
      </c>
      <c r="I389" s="5" t="b">
        <f t="shared" si="6"/>
        <v>0</v>
      </c>
      <c r="J389" s="5">
        <v>1991</v>
      </c>
    </row>
    <row r="390" spans="1:10" s="5" customFormat="1" ht="15.6" customHeight="1" x14ac:dyDescent="0.3">
      <c r="A390" s="30">
        <v>5550865</v>
      </c>
      <c r="B390" s="31" t="s">
        <v>827</v>
      </c>
      <c r="C390" s="31" t="s">
        <v>1250</v>
      </c>
      <c r="D390" s="32" t="s">
        <v>1197</v>
      </c>
      <c r="E390" s="33">
        <v>19603</v>
      </c>
      <c r="F390" s="34" t="s">
        <v>1198</v>
      </c>
      <c r="G390" s="5" t="s">
        <v>1209</v>
      </c>
      <c r="H390" s="5" t="s">
        <v>1207</v>
      </c>
      <c r="I390" s="5" t="b">
        <f t="shared" si="6"/>
        <v>0</v>
      </c>
      <c r="J390" s="5">
        <v>1968</v>
      </c>
    </row>
    <row r="391" spans="1:10" s="5" customFormat="1" ht="15.6" customHeight="1" x14ac:dyDescent="0.3">
      <c r="A391" s="30">
        <v>5550866</v>
      </c>
      <c r="B391" s="31" t="s">
        <v>826</v>
      </c>
      <c r="C391" s="31" t="s">
        <v>1250</v>
      </c>
      <c r="D391" s="32" t="s">
        <v>1197</v>
      </c>
      <c r="E391" s="33">
        <v>20835</v>
      </c>
      <c r="F391" s="34" t="s">
        <v>1198</v>
      </c>
      <c r="G391" s="5" t="s">
        <v>1204</v>
      </c>
      <c r="H391" s="5" t="s">
        <v>1207</v>
      </c>
      <c r="I391" s="5" t="b">
        <f t="shared" si="6"/>
        <v>0</v>
      </c>
      <c r="J391" s="5">
        <v>1972</v>
      </c>
    </row>
    <row r="392" spans="1:10" s="5" customFormat="1" ht="15.6" customHeight="1" x14ac:dyDescent="0.3">
      <c r="A392" s="30">
        <v>5550867</v>
      </c>
      <c r="B392" s="31" t="s">
        <v>825</v>
      </c>
      <c r="C392" s="31" t="s">
        <v>1250</v>
      </c>
      <c r="D392" s="32" t="s">
        <v>1197</v>
      </c>
      <c r="E392" s="33">
        <v>25076</v>
      </c>
      <c r="F392" s="34" t="s">
        <v>1198</v>
      </c>
      <c r="G392" s="5" t="s">
        <v>1199</v>
      </c>
      <c r="H392" s="5" t="s">
        <v>1207</v>
      </c>
      <c r="I392" s="5" t="b">
        <f t="shared" si="6"/>
        <v>0</v>
      </c>
      <c r="J392" s="5">
        <v>1983</v>
      </c>
    </row>
    <row r="393" spans="1:10" s="5" customFormat="1" ht="15.6" customHeight="1" x14ac:dyDescent="0.3">
      <c r="A393" s="30">
        <v>5550868</v>
      </c>
      <c r="B393" s="31" t="s">
        <v>824</v>
      </c>
      <c r="C393" s="31" t="s">
        <v>1250</v>
      </c>
      <c r="D393" s="32" t="s">
        <v>1197</v>
      </c>
      <c r="E393" s="33">
        <v>26921</v>
      </c>
      <c r="F393" s="34" t="s">
        <v>1198</v>
      </c>
      <c r="G393" s="5" t="s">
        <v>1201</v>
      </c>
      <c r="H393" s="5" t="s">
        <v>1232</v>
      </c>
      <c r="I393" s="5" t="b">
        <f t="shared" si="6"/>
        <v>0</v>
      </c>
      <c r="J393" s="5">
        <v>1988</v>
      </c>
    </row>
    <row r="394" spans="1:10" s="5" customFormat="1" ht="15.6" customHeight="1" x14ac:dyDescent="0.3">
      <c r="A394" s="41">
        <v>5550870</v>
      </c>
      <c r="B394" s="5" t="s">
        <v>823</v>
      </c>
      <c r="C394" s="5" t="s">
        <v>1250</v>
      </c>
      <c r="D394" s="32" t="s">
        <v>1197</v>
      </c>
      <c r="E394" s="33">
        <v>24905</v>
      </c>
      <c r="F394" s="34" t="s">
        <v>1198</v>
      </c>
      <c r="G394" s="5" t="s">
        <v>1204</v>
      </c>
      <c r="H394" s="5" t="s">
        <v>1222</v>
      </c>
      <c r="I394" s="5" t="b">
        <f t="shared" si="6"/>
        <v>0</v>
      </c>
      <c r="J394" s="5">
        <v>1983</v>
      </c>
    </row>
    <row r="395" spans="1:10" s="5" customFormat="1" ht="15.6" customHeight="1" x14ac:dyDescent="0.3">
      <c r="A395" s="30">
        <v>5550871</v>
      </c>
      <c r="B395" s="31" t="s">
        <v>822</v>
      </c>
      <c r="C395" s="31" t="s">
        <v>1250</v>
      </c>
      <c r="D395" s="32" t="s">
        <v>1197</v>
      </c>
      <c r="E395" s="33">
        <v>27393</v>
      </c>
      <c r="F395" s="34" t="s">
        <v>1198</v>
      </c>
      <c r="G395" s="5" t="s">
        <v>1199</v>
      </c>
      <c r="H395" s="5" t="s">
        <v>1232</v>
      </c>
      <c r="I395" s="5" t="b">
        <f t="shared" si="6"/>
        <v>0</v>
      </c>
      <c r="J395" s="5">
        <v>1989</v>
      </c>
    </row>
    <row r="396" spans="1:10" s="5" customFormat="1" ht="15.6" customHeight="1" x14ac:dyDescent="0.3">
      <c r="A396" s="41">
        <v>5550884</v>
      </c>
      <c r="B396" s="5" t="s">
        <v>821</v>
      </c>
      <c r="C396" s="5" t="s">
        <v>1251</v>
      </c>
      <c r="D396" s="32" t="s">
        <v>1197</v>
      </c>
      <c r="E396" s="33">
        <v>25766</v>
      </c>
      <c r="F396" s="34" t="s">
        <v>1198</v>
      </c>
      <c r="G396" s="5" t="s">
        <v>1201</v>
      </c>
      <c r="H396" s="5" t="s">
        <v>1219</v>
      </c>
      <c r="I396" s="5" t="b">
        <f t="shared" si="6"/>
        <v>0</v>
      </c>
      <c r="J396" s="5">
        <v>1985</v>
      </c>
    </row>
    <row r="397" spans="1:10" s="5" customFormat="1" ht="15.6" customHeight="1" x14ac:dyDescent="0.3">
      <c r="A397" s="30">
        <v>5550885</v>
      </c>
      <c r="B397" s="31" t="s">
        <v>820</v>
      </c>
      <c r="C397" s="31" t="s">
        <v>1251</v>
      </c>
      <c r="D397" s="32" t="s">
        <v>1197</v>
      </c>
      <c r="E397" s="33">
        <v>26141</v>
      </c>
      <c r="F397" s="34" t="s">
        <v>1198</v>
      </c>
      <c r="G397" s="5" t="s">
        <v>1206</v>
      </c>
      <c r="H397" s="5" t="s">
        <v>1202</v>
      </c>
      <c r="I397" s="5" t="b">
        <f t="shared" si="6"/>
        <v>0</v>
      </c>
      <c r="J397" s="5">
        <v>1986</v>
      </c>
    </row>
    <row r="398" spans="1:10" s="5" customFormat="1" ht="15.6" customHeight="1" x14ac:dyDescent="0.3">
      <c r="A398" s="30">
        <v>5550886</v>
      </c>
      <c r="B398" s="31" t="s">
        <v>820</v>
      </c>
      <c r="C398" s="31" t="s">
        <v>1251</v>
      </c>
      <c r="D398" s="32" t="s">
        <v>1197</v>
      </c>
      <c r="E398" s="33">
        <v>26141</v>
      </c>
      <c r="F398" s="34" t="s">
        <v>1198</v>
      </c>
      <c r="G398" s="5" t="s">
        <v>1206</v>
      </c>
      <c r="H398" s="5" t="s">
        <v>1202</v>
      </c>
      <c r="I398" s="5" t="b">
        <f t="shared" si="6"/>
        <v>0</v>
      </c>
      <c r="J398" s="5">
        <v>1986</v>
      </c>
    </row>
    <row r="399" spans="1:10" s="5" customFormat="1" ht="15.6" customHeight="1" x14ac:dyDescent="0.3">
      <c r="A399" s="30">
        <v>5550890</v>
      </c>
      <c r="B399" s="31" t="s">
        <v>819</v>
      </c>
      <c r="C399" s="31" t="s">
        <v>1251</v>
      </c>
      <c r="D399" s="32" t="s">
        <v>1197</v>
      </c>
      <c r="E399" s="33">
        <v>22861</v>
      </c>
      <c r="F399" s="34" t="s">
        <v>1198</v>
      </c>
      <c r="G399" s="5" t="s">
        <v>1199</v>
      </c>
      <c r="H399" s="5" t="s">
        <v>1205</v>
      </c>
      <c r="I399" s="5" t="b">
        <f t="shared" si="6"/>
        <v>0</v>
      </c>
      <c r="J399" s="5">
        <v>1977</v>
      </c>
    </row>
    <row r="400" spans="1:10" s="5" customFormat="1" ht="15.6" customHeight="1" x14ac:dyDescent="0.3">
      <c r="A400" s="30">
        <v>5550891</v>
      </c>
      <c r="B400" s="31" t="s">
        <v>818</v>
      </c>
      <c r="C400" s="31" t="s">
        <v>1251</v>
      </c>
      <c r="D400" s="32" t="s">
        <v>1197</v>
      </c>
      <c r="E400" s="33">
        <v>27469</v>
      </c>
      <c r="F400" s="34" t="s">
        <v>1198</v>
      </c>
      <c r="G400" s="5" t="s">
        <v>1201</v>
      </c>
      <c r="H400" s="5" t="s">
        <v>1205</v>
      </c>
      <c r="I400" s="5" t="b">
        <f t="shared" si="6"/>
        <v>0</v>
      </c>
      <c r="J400" s="5">
        <v>1990</v>
      </c>
    </row>
    <row r="401" spans="1:10" s="5" customFormat="1" ht="15.6" customHeight="1" x14ac:dyDescent="0.3">
      <c r="A401" s="30">
        <v>5550894</v>
      </c>
      <c r="B401" s="31" t="s">
        <v>817</v>
      </c>
      <c r="C401" s="31" t="s">
        <v>1251</v>
      </c>
      <c r="D401" s="32" t="s">
        <v>1197</v>
      </c>
      <c r="E401" s="33">
        <v>27593</v>
      </c>
      <c r="F401" s="34" t="s">
        <v>1198</v>
      </c>
      <c r="G401" s="5" t="s">
        <v>1201</v>
      </c>
      <c r="H401" s="5" t="s">
        <v>1222</v>
      </c>
      <c r="I401" s="5" t="b">
        <f t="shared" si="6"/>
        <v>0</v>
      </c>
      <c r="J401" s="5">
        <v>1990</v>
      </c>
    </row>
    <row r="402" spans="1:10" s="5" customFormat="1" ht="15.6" customHeight="1" x14ac:dyDescent="0.3">
      <c r="A402" s="30">
        <v>5550910</v>
      </c>
      <c r="B402" s="31" t="s">
        <v>816</v>
      </c>
      <c r="C402" s="31" t="s">
        <v>1252</v>
      </c>
      <c r="D402" s="32" t="s">
        <v>1197</v>
      </c>
      <c r="E402" s="33">
        <v>21037</v>
      </c>
      <c r="F402" s="34" t="s">
        <v>1198</v>
      </c>
      <c r="G402" s="5" t="s">
        <v>1199</v>
      </c>
      <c r="H402" s="5" t="s">
        <v>1202</v>
      </c>
      <c r="I402" s="5" t="b">
        <f t="shared" si="6"/>
        <v>0</v>
      </c>
      <c r="J402" s="5">
        <v>1972</v>
      </c>
    </row>
    <row r="403" spans="1:10" s="5" customFormat="1" ht="15.6" customHeight="1" x14ac:dyDescent="0.3">
      <c r="A403" s="30">
        <v>5550911</v>
      </c>
      <c r="B403" s="31" t="s">
        <v>815</v>
      </c>
      <c r="C403" s="31" t="s">
        <v>1252</v>
      </c>
      <c r="D403" s="32" t="s">
        <v>1197</v>
      </c>
      <c r="E403" s="33">
        <v>20900</v>
      </c>
      <c r="F403" s="34" t="s">
        <v>1198</v>
      </c>
      <c r="G403" s="5" t="s">
        <v>1199</v>
      </c>
      <c r="H403" s="5" t="s">
        <v>1205</v>
      </c>
      <c r="I403" s="5" t="b">
        <f t="shared" si="6"/>
        <v>0</v>
      </c>
      <c r="J403" s="5">
        <v>1972</v>
      </c>
    </row>
    <row r="404" spans="1:10" s="5" customFormat="1" ht="15.6" customHeight="1" x14ac:dyDescent="0.3">
      <c r="A404" s="30">
        <v>5550912</v>
      </c>
      <c r="B404" s="31" t="s">
        <v>814</v>
      </c>
      <c r="C404" s="31" t="s">
        <v>1252</v>
      </c>
      <c r="D404" s="32" t="s">
        <v>1197</v>
      </c>
      <c r="E404" s="33">
        <v>21453</v>
      </c>
      <c r="F404" s="34" t="s">
        <v>1198</v>
      </c>
      <c r="G404" s="5" t="s">
        <v>1209</v>
      </c>
      <c r="H404" s="5" t="s">
        <v>1202</v>
      </c>
      <c r="I404" s="5" t="b">
        <f t="shared" si="6"/>
        <v>0</v>
      </c>
      <c r="J404" s="5">
        <v>1973</v>
      </c>
    </row>
    <row r="405" spans="1:10" s="5" customFormat="1" ht="15.6" customHeight="1" x14ac:dyDescent="0.3">
      <c r="A405" s="30">
        <v>5550913</v>
      </c>
      <c r="B405" s="31" t="s">
        <v>813</v>
      </c>
      <c r="C405" s="31" t="s">
        <v>1252</v>
      </c>
      <c r="D405" s="32" t="s">
        <v>1197</v>
      </c>
      <c r="E405" s="33">
        <v>22156</v>
      </c>
      <c r="F405" s="34" t="s">
        <v>1198</v>
      </c>
      <c r="G405" s="5" t="s">
        <v>1209</v>
      </c>
      <c r="H405" s="5" t="s">
        <v>1202</v>
      </c>
      <c r="I405" s="5" t="b">
        <f t="shared" si="6"/>
        <v>0</v>
      </c>
      <c r="J405" s="5">
        <v>1975</v>
      </c>
    </row>
    <row r="406" spans="1:10" s="5" customFormat="1" ht="15.6" customHeight="1" x14ac:dyDescent="0.3">
      <c r="A406" s="41">
        <v>5550914</v>
      </c>
      <c r="B406" s="5" t="s">
        <v>812</v>
      </c>
      <c r="C406" s="5" t="s">
        <v>1252</v>
      </c>
      <c r="D406" s="32" t="s">
        <v>1197</v>
      </c>
      <c r="E406" s="33">
        <v>23581</v>
      </c>
      <c r="F406" s="34" t="s">
        <v>1198</v>
      </c>
      <c r="G406" s="5" t="s">
        <v>1209</v>
      </c>
      <c r="H406" s="5" t="s">
        <v>1202</v>
      </c>
      <c r="I406" s="5" t="b">
        <f t="shared" si="6"/>
        <v>0</v>
      </c>
      <c r="J406" s="5">
        <v>1979</v>
      </c>
    </row>
    <row r="407" spans="1:10" s="5" customFormat="1" ht="15.6" customHeight="1" x14ac:dyDescent="0.3">
      <c r="A407" s="30">
        <v>5550915</v>
      </c>
      <c r="B407" s="31" t="s">
        <v>811</v>
      </c>
      <c r="C407" s="31" t="s">
        <v>1252</v>
      </c>
      <c r="D407" s="32" t="s">
        <v>1197</v>
      </c>
      <c r="E407" s="33">
        <v>23638</v>
      </c>
      <c r="F407" s="34" t="s">
        <v>1198</v>
      </c>
      <c r="G407" s="5" t="s">
        <v>1209</v>
      </c>
      <c r="H407" s="5" t="s">
        <v>1202</v>
      </c>
      <c r="I407" s="5" t="b">
        <f t="shared" si="6"/>
        <v>0</v>
      </c>
      <c r="J407" s="5">
        <v>1979</v>
      </c>
    </row>
    <row r="408" spans="1:10" s="5" customFormat="1" ht="15.6" customHeight="1" x14ac:dyDescent="0.3">
      <c r="A408" s="30">
        <v>5550916</v>
      </c>
      <c r="B408" s="31" t="s">
        <v>810</v>
      </c>
      <c r="C408" s="31" t="s">
        <v>1252</v>
      </c>
      <c r="D408" s="32" t="s">
        <v>1197</v>
      </c>
      <c r="E408" s="33">
        <v>24661</v>
      </c>
      <c r="F408" s="34" t="s">
        <v>1198</v>
      </c>
      <c r="G408" s="5" t="s">
        <v>1209</v>
      </c>
      <c r="H408" s="5" t="s">
        <v>1202</v>
      </c>
      <c r="I408" s="5" t="b">
        <f t="shared" si="6"/>
        <v>0</v>
      </c>
      <c r="J408" s="5">
        <v>1982</v>
      </c>
    </row>
    <row r="409" spans="1:10" s="5" customFormat="1" ht="15.6" customHeight="1" x14ac:dyDescent="0.3">
      <c r="A409" s="30">
        <v>5550917</v>
      </c>
      <c r="B409" s="31" t="s">
        <v>809</v>
      </c>
      <c r="C409" s="31" t="s">
        <v>1252</v>
      </c>
      <c r="D409" s="32" t="s">
        <v>1197</v>
      </c>
      <c r="E409" s="33">
        <v>26835</v>
      </c>
      <c r="F409" s="34" t="s">
        <v>1198</v>
      </c>
      <c r="G409" s="5" t="s">
        <v>1206</v>
      </c>
      <c r="H409" s="5" t="s">
        <v>1202</v>
      </c>
      <c r="I409" s="5" t="b">
        <f t="shared" si="6"/>
        <v>0</v>
      </c>
      <c r="J409" s="5">
        <v>1988</v>
      </c>
    </row>
    <row r="410" spans="1:10" s="5" customFormat="1" ht="15.6" customHeight="1" x14ac:dyDescent="0.3">
      <c r="A410" s="30">
        <v>5550918</v>
      </c>
      <c r="B410" s="31" t="s">
        <v>808</v>
      </c>
      <c r="C410" s="31" t="s">
        <v>1252</v>
      </c>
      <c r="D410" s="32" t="s">
        <v>1197</v>
      </c>
      <c r="E410" s="33">
        <v>26473</v>
      </c>
      <c r="F410" s="34" t="s">
        <v>1198</v>
      </c>
      <c r="G410" s="5" t="s">
        <v>1201</v>
      </c>
      <c r="H410" s="5" t="s">
        <v>1202</v>
      </c>
      <c r="I410" s="5" t="b">
        <f t="shared" si="6"/>
        <v>0</v>
      </c>
      <c r="J410" s="5">
        <v>1987</v>
      </c>
    </row>
    <row r="411" spans="1:10" s="5" customFormat="1" ht="15.6" customHeight="1" x14ac:dyDescent="0.3">
      <c r="A411" s="30">
        <v>5550919</v>
      </c>
      <c r="B411" s="31" t="s">
        <v>807</v>
      </c>
      <c r="C411" s="31" t="s">
        <v>1252</v>
      </c>
      <c r="D411" s="32" t="s">
        <v>1197</v>
      </c>
      <c r="E411" s="33">
        <v>21396</v>
      </c>
      <c r="F411" s="34" t="s">
        <v>1198</v>
      </c>
      <c r="G411" s="5" t="s">
        <v>1201</v>
      </c>
      <c r="H411" s="5" t="s">
        <v>1202</v>
      </c>
      <c r="I411" s="5" t="b">
        <f t="shared" si="6"/>
        <v>0</v>
      </c>
      <c r="J411" s="5">
        <v>1973</v>
      </c>
    </row>
    <row r="412" spans="1:10" s="5" customFormat="1" ht="15.6" customHeight="1" x14ac:dyDescent="0.3">
      <c r="A412" s="30">
        <v>5550920</v>
      </c>
      <c r="B412" s="31" t="s">
        <v>806</v>
      </c>
      <c r="C412" s="31" t="s">
        <v>1252</v>
      </c>
      <c r="D412" s="32" t="s">
        <v>1197</v>
      </c>
      <c r="E412" s="33">
        <v>21458</v>
      </c>
      <c r="F412" s="34" t="s">
        <v>1198</v>
      </c>
      <c r="G412" s="5" t="s">
        <v>1206</v>
      </c>
      <c r="H412" s="5" t="s">
        <v>1202</v>
      </c>
      <c r="I412" s="5" t="b">
        <f t="shared" si="6"/>
        <v>0</v>
      </c>
      <c r="J412" s="5">
        <v>1973</v>
      </c>
    </row>
    <row r="413" spans="1:10" s="5" customFormat="1" ht="15.6" customHeight="1" x14ac:dyDescent="0.3">
      <c r="A413" s="30">
        <v>5550921</v>
      </c>
      <c r="B413" s="31" t="s">
        <v>805</v>
      </c>
      <c r="C413" s="31" t="s">
        <v>1252</v>
      </c>
      <c r="D413" s="32" t="s">
        <v>1197</v>
      </c>
      <c r="E413" s="33">
        <v>22834</v>
      </c>
      <c r="F413" s="34" t="s">
        <v>1198</v>
      </c>
      <c r="G413" s="5" t="s">
        <v>1199</v>
      </c>
      <c r="H413" s="5" t="s">
        <v>1202</v>
      </c>
      <c r="I413" s="5" t="b">
        <f t="shared" si="6"/>
        <v>0</v>
      </c>
      <c r="J413" s="5">
        <v>1977</v>
      </c>
    </row>
    <row r="414" spans="1:10" s="5" customFormat="1" ht="15.6" customHeight="1" x14ac:dyDescent="0.3">
      <c r="A414" s="30">
        <v>5550922</v>
      </c>
      <c r="B414" s="31" t="s">
        <v>804</v>
      </c>
      <c r="C414" s="31" t="s">
        <v>1252</v>
      </c>
      <c r="D414" s="32" t="s">
        <v>1197</v>
      </c>
      <c r="E414" s="33">
        <v>25441</v>
      </c>
      <c r="F414" s="34" t="s">
        <v>1198</v>
      </c>
      <c r="G414" s="5" t="s">
        <v>1206</v>
      </c>
      <c r="H414" s="5" t="s">
        <v>1202</v>
      </c>
      <c r="I414" s="5" t="b">
        <f t="shared" si="6"/>
        <v>0</v>
      </c>
      <c r="J414" s="5">
        <v>1984</v>
      </c>
    </row>
    <row r="415" spans="1:10" s="5" customFormat="1" ht="15.6" customHeight="1" x14ac:dyDescent="0.3">
      <c r="A415" s="41">
        <v>5550923</v>
      </c>
      <c r="B415" s="5" t="s">
        <v>803</v>
      </c>
      <c r="C415" s="5" t="s">
        <v>1252</v>
      </c>
      <c r="D415" s="32" t="s">
        <v>1197</v>
      </c>
      <c r="E415" s="33">
        <v>25430</v>
      </c>
      <c r="F415" s="34" t="s">
        <v>1198</v>
      </c>
      <c r="G415" s="5" t="s">
        <v>1206</v>
      </c>
      <c r="H415" s="5" t="s">
        <v>1202</v>
      </c>
      <c r="I415" s="5" t="b">
        <f t="shared" si="6"/>
        <v>0</v>
      </c>
      <c r="J415" s="5">
        <v>1984</v>
      </c>
    </row>
    <row r="416" spans="1:10" s="5" customFormat="1" ht="15.6" customHeight="1" x14ac:dyDescent="0.3">
      <c r="A416" s="30">
        <v>5550924</v>
      </c>
      <c r="B416" s="31" t="s">
        <v>802</v>
      </c>
      <c r="C416" s="31" t="s">
        <v>1252</v>
      </c>
      <c r="D416" s="32" t="s">
        <v>1197</v>
      </c>
      <c r="E416" s="33">
        <v>26176</v>
      </c>
      <c r="F416" s="34" t="s">
        <v>1198</v>
      </c>
      <c r="G416" s="5" t="s">
        <v>1199</v>
      </c>
      <c r="H416" s="5" t="s">
        <v>1202</v>
      </c>
      <c r="I416" s="5" t="b">
        <f t="shared" si="6"/>
        <v>0</v>
      </c>
      <c r="J416" s="5">
        <v>1986</v>
      </c>
    </row>
    <row r="417" spans="1:10" s="5" customFormat="1" ht="15.6" customHeight="1" x14ac:dyDescent="0.3">
      <c r="A417" s="30">
        <v>5550929</v>
      </c>
      <c r="B417" s="31" t="s">
        <v>801</v>
      </c>
      <c r="C417" s="31" t="s">
        <v>1252</v>
      </c>
      <c r="D417" s="32" t="s">
        <v>1197</v>
      </c>
      <c r="E417" s="33">
        <v>21539</v>
      </c>
      <c r="F417" s="34" t="s">
        <v>1198</v>
      </c>
      <c r="G417" s="5" t="s">
        <v>1206</v>
      </c>
      <c r="H417" s="5" t="s">
        <v>1219</v>
      </c>
      <c r="I417" s="5" t="b">
        <f t="shared" si="6"/>
        <v>0</v>
      </c>
      <c r="J417" s="5">
        <v>1973</v>
      </c>
    </row>
    <row r="418" spans="1:10" s="5" customFormat="1" ht="15.6" customHeight="1" x14ac:dyDescent="0.3">
      <c r="A418" s="30">
        <v>5550931</v>
      </c>
      <c r="B418" s="31" t="s">
        <v>800</v>
      </c>
      <c r="C418" s="31" t="s">
        <v>1252</v>
      </c>
      <c r="D418" s="32" t="s">
        <v>1197</v>
      </c>
      <c r="E418" s="33">
        <v>26555</v>
      </c>
      <c r="F418" s="34" t="s">
        <v>1198</v>
      </c>
      <c r="G418" s="5" t="s">
        <v>1209</v>
      </c>
      <c r="H418" s="5" t="s">
        <v>1205</v>
      </c>
      <c r="I418" s="5" t="b">
        <f t="shared" si="6"/>
        <v>0</v>
      </c>
      <c r="J418" s="5">
        <v>1987</v>
      </c>
    </row>
    <row r="419" spans="1:10" s="5" customFormat="1" ht="15.6" customHeight="1" x14ac:dyDescent="0.3">
      <c r="A419" s="30">
        <v>5550934</v>
      </c>
      <c r="B419" s="31" t="s">
        <v>799</v>
      </c>
      <c r="C419" s="31" t="s">
        <v>1252</v>
      </c>
      <c r="D419" s="32" t="s">
        <v>1197</v>
      </c>
      <c r="E419" s="33">
        <v>21261</v>
      </c>
      <c r="F419" s="34" t="s">
        <v>1198</v>
      </c>
      <c r="G419" s="5" t="s">
        <v>1209</v>
      </c>
      <c r="H419" s="5" t="s">
        <v>1205</v>
      </c>
      <c r="I419" s="5" t="b">
        <f t="shared" si="6"/>
        <v>0</v>
      </c>
      <c r="J419" s="5">
        <v>1973</v>
      </c>
    </row>
    <row r="420" spans="1:10" s="5" customFormat="1" ht="15.6" customHeight="1" x14ac:dyDescent="0.3">
      <c r="A420" s="30">
        <v>5550935</v>
      </c>
      <c r="B420" s="31" t="s">
        <v>438</v>
      </c>
      <c r="C420" s="31" t="s">
        <v>1252</v>
      </c>
      <c r="D420" s="32" t="s">
        <v>1197</v>
      </c>
      <c r="E420" s="33">
        <v>22006</v>
      </c>
      <c r="F420" s="34" t="s">
        <v>1198</v>
      </c>
      <c r="G420" s="5" t="s">
        <v>1209</v>
      </c>
      <c r="H420" s="5" t="s">
        <v>1205</v>
      </c>
      <c r="I420" s="5" t="b">
        <f t="shared" si="6"/>
        <v>0</v>
      </c>
      <c r="J420" s="5">
        <v>1975</v>
      </c>
    </row>
    <row r="421" spans="1:10" s="5" customFormat="1" ht="15.6" customHeight="1" x14ac:dyDescent="0.3">
      <c r="A421" s="30">
        <v>5550936</v>
      </c>
      <c r="B421" s="31" t="s">
        <v>797</v>
      </c>
      <c r="C421" s="31" t="s">
        <v>1252</v>
      </c>
      <c r="D421" s="32" t="s">
        <v>1197</v>
      </c>
      <c r="E421" s="33">
        <v>22006</v>
      </c>
      <c r="F421" s="34" t="s">
        <v>1198</v>
      </c>
      <c r="G421" s="5" t="s">
        <v>1209</v>
      </c>
      <c r="H421" s="5" t="s">
        <v>1205</v>
      </c>
      <c r="I421" s="5" t="b">
        <f t="shared" si="6"/>
        <v>0</v>
      </c>
      <c r="J421" s="5">
        <v>1975</v>
      </c>
    </row>
    <row r="422" spans="1:10" s="5" customFormat="1" ht="15.6" customHeight="1" x14ac:dyDescent="0.3">
      <c r="A422" s="30">
        <v>5550937</v>
      </c>
      <c r="B422" s="31" t="s">
        <v>797</v>
      </c>
      <c r="C422" s="31" t="s">
        <v>1252</v>
      </c>
      <c r="D422" s="32" t="s">
        <v>1197</v>
      </c>
      <c r="E422" s="33">
        <v>22736</v>
      </c>
      <c r="F422" s="34" t="s">
        <v>1198</v>
      </c>
      <c r="G422" s="5" t="s">
        <v>1209</v>
      </c>
      <c r="H422" s="5" t="s">
        <v>1205</v>
      </c>
      <c r="I422" s="5" t="b">
        <f t="shared" si="6"/>
        <v>0</v>
      </c>
      <c r="J422" s="5">
        <v>1977</v>
      </c>
    </row>
    <row r="423" spans="1:10" s="5" customFormat="1" ht="15.6" customHeight="1" x14ac:dyDescent="0.3">
      <c r="A423" s="30">
        <v>5550938</v>
      </c>
      <c r="B423" s="31" t="s">
        <v>796</v>
      </c>
      <c r="C423" s="31" t="s">
        <v>1252</v>
      </c>
      <c r="D423" s="32" t="s">
        <v>1197</v>
      </c>
      <c r="E423" s="33">
        <v>22720</v>
      </c>
      <c r="F423" s="34" t="s">
        <v>1198</v>
      </c>
      <c r="G423" s="5" t="s">
        <v>1209</v>
      </c>
      <c r="H423" s="5" t="s">
        <v>1205</v>
      </c>
      <c r="I423" s="5" t="b">
        <f t="shared" si="6"/>
        <v>0</v>
      </c>
      <c r="J423" s="5">
        <v>1977</v>
      </c>
    </row>
    <row r="424" spans="1:10" s="5" customFormat="1" ht="15.6" customHeight="1" x14ac:dyDescent="0.3">
      <c r="A424" s="30">
        <v>5550939</v>
      </c>
      <c r="B424" s="31" t="s">
        <v>795</v>
      </c>
      <c r="C424" s="31" t="s">
        <v>1252</v>
      </c>
      <c r="D424" s="32" t="s">
        <v>1197</v>
      </c>
      <c r="E424" s="33">
        <v>23052</v>
      </c>
      <c r="F424" s="34" t="s">
        <v>1198</v>
      </c>
      <c r="G424" s="5" t="s">
        <v>1209</v>
      </c>
      <c r="H424" s="5" t="s">
        <v>1205</v>
      </c>
      <c r="I424" s="5" t="b">
        <f t="shared" si="6"/>
        <v>0</v>
      </c>
      <c r="J424" s="5">
        <v>1978</v>
      </c>
    </row>
    <row r="425" spans="1:10" s="5" customFormat="1" ht="15.6" customHeight="1" x14ac:dyDescent="0.3">
      <c r="A425" s="30">
        <v>5550940</v>
      </c>
      <c r="B425" s="31" t="s">
        <v>794</v>
      </c>
      <c r="C425" s="31" t="s">
        <v>1252</v>
      </c>
      <c r="D425" s="32" t="s">
        <v>1197</v>
      </c>
      <c r="E425" s="33">
        <v>23297</v>
      </c>
      <c r="F425" s="34" t="s">
        <v>1198</v>
      </c>
      <c r="G425" s="5" t="s">
        <v>1209</v>
      </c>
      <c r="H425" s="5" t="s">
        <v>1205</v>
      </c>
      <c r="I425" s="5" t="b">
        <f t="shared" si="6"/>
        <v>0</v>
      </c>
      <c r="J425" s="5">
        <v>1978</v>
      </c>
    </row>
    <row r="426" spans="1:10" s="5" customFormat="1" ht="15.6" customHeight="1" x14ac:dyDescent="0.3">
      <c r="A426" s="41">
        <v>5550941</v>
      </c>
      <c r="B426" s="5" t="s">
        <v>794</v>
      </c>
      <c r="C426" s="5" t="s">
        <v>1252</v>
      </c>
      <c r="D426" s="32" t="s">
        <v>1197</v>
      </c>
      <c r="E426" s="33">
        <v>23297</v>
      </c>
      <c r="F426" s="34" t="s">
        <v>1198</v>
      </c>
      <c r="G426" s="5" t="s">
        <v>1209</v>
      </c>
      <c r="H426" s="5" t="s">
        <v>1205</v>
      </c>
      <c r="I426" s="5" t="b">
        <f t="shared" si="6"/>
        <v>0</v>
      </c>
      <c r="J426" s="5">
        <v>1978</v>
      </c>
    </row>
    <row r="427" spans="1:10" s="5" customFormat="1" ht="15.6" customHeight="1" x14ac:dyDescent="0.3">
      <c r="A427" s="30">
        <v>5550942</v>
      </c>
      <c r="B427" s="31" t="s">
        <v>793</v>
      </c>
      <c r="C427" s="31" t="s">
        <v>1252</v>
      </c>
      <c r="D427" s="32" t="s">
        <v>1197</v>
      </c>
      <c r="E427" s="33">
        <v>23297</v>
      </c>
      <c r="F427" s="34" t="s">
        <v>1198</v>
      </c>
      <c r="G427" s="5" t="s">
        <v>1209</v>
      </c>
      <c r="H427" s="5" t="s">
        <v>1205</v>
      </c>
      <c r="I427" s="5" t="b">
        <f t="shared" si="6"/>
        <v>0</v>
      </c>
      <c r="J427" s="5">
        <v>1978</v>
      </c>
    </row>
    <row r="428" spans="1:10" s="5" customFormat="1" ht="15.6" customHeight="1" x14ac:dyDescent="0.3">
      <c r="A428" s="30">
        <v>5550943</v>
      </c>
      <c r="B428" s="31" t="s">
        <v>792</v>
      </c>
      <c r="C428" s="31" t="s">
        <v>1252</v>
      </c>
      <c r="D428" s="32" t="s">
        <v>1197</v>
      </c>
      <c r="E428" s="33">
        <v>23640</v>
      </c>
      <c r="F428" s="34" t="s">
        <v>1198</v>
      </c>
      <c r="G428" s="5" t="s">
        <v>1209</v>
      </c>
      <c r="H428" s="5" t="s">
        <v>1205</v>
      </c>
      <c r="I428" s="5" t="b">
        <f t="shared" si="6"/>
        <v>0</v>
      </c>
      <c r="J428" s="5">
        <v>1979</v>
      </c>
    </row>
    <row r="429" spans="1:10" s="5" customFormat="1" ht="15.6" customHeight="1" x14ac:dyDescent="0.3">
      <c r="A429" s="30">
        <v>5550944</v>
      </c>
      <c r="B429" s="31" t="s">
        <v>791</v>
      </c>
      <c r="C429" s="31" t="s">
        <v>1252</v>
      </c>
      <c r="D429" s="32" t="s">
        <v>1197</v>
      </c>
      <c r="E429" s="33">
        <v>23729</v>
      </c>
      <c r="F429" s="34" t="s">
        <v>1198</v>
      </c>
      <c r="G429" s="5" t="s">
        <v>1209</v>
      </c>
      <c r="H429" s="5" t="s">
        <v>1205</v>
      </c>
      <c r="I429" s="5" t="b">
        <f t="shared" si="6"/>
        <v>0</v>
      </c>
      <c r="J429" s="5">
        <v>1979</v>
      </c>
    </row>
    <row r="430" spans="1:10" s="5" customFormat="1" ht="15.6" customHeight="1" x14ac:dyDescent="0.3">
      <c r="A430" s="30">
        <v>5550945</v>
      </c>
      <c r="B430" s="31" t="s">
        <v>790</v>
      </c>
      <c r="C430" s="31" t="s">
        <v>1252</v>
      </c>
      <c r="D430" s="32" t="s">
        <v>1197</v>
      </c>
      <c r="E430" s="33">
        <v>23710</v>
      </c>
      <c r="F430" s="34" t="s">
        <v>1198</v>
      </c>
      <c r="G430" s="5" t="s">
        <v>1199</v>
      </c>
      <c r="H430" s="5" t="s">
        <v>1205</v>
      </c>
      <c r="I430" s="5" t="b">
        <f t="shared" si="6"/>
        <v>0</v>
      </c>
      <c r="J430" s="5">
        <v>1979</v>
      </c>
    </row>
    <row r="431" spans="1:10" s="5" customFormat="1" ht="15.6" customHeight="1" x14ac:dyDescent="0.3">
      <c r="A431" s="41">
        <v>5550946</v>
      </c>
      <c r="B431" s="5" t="s">
        <v>684</v>
      </c>
      <c r="C431" s="5" t="s">
        <v>1252</v>
      </c>
      <c r="D431" s="32" t="s">
        <v>1197</v>
      </c>
      <c r="E431" s="33">
        <v>24546</v>
      </c>
      <c r="F431" s="34" t="s">
        <v>1198</v>
      </c>
      <c r="G431" s="5" t="s">
        <v>1209</v>
      </c>
      <c r="H431" s="5" t="s">
        <v>1205</v>
      </c>
      <c r="I431" s="5" t="b">
        <f t="shared" si="6"/>
        <v>0</v>
      </c>
      <c r="J431" s="5">
        <v>1982</v>
      </c>
    </row>
    <row r="432" spans="1:10" s="5" customFormat="1" ht="15.6" customHeight="1" x14ac:dyDescent="0.3">
      <c r="A432" s="30">
        <v>5550947</v>
      </c>
      <c r="B432" s="31" t="s">
        <v>789</v>
      </c>
      <c r="C432" s="31" t="s">
        <v>1252</v>
      </c>
      <c r="D432" s="32" t="s">
        <v>1197</v>
      </c>
      <c r="E432" s="33">
        <v>24735</v>
      </c>
      <c r="F432" s="34" t="s">
        <v>1198</v>
      </c>
      <c r="G432" s="5" t="s">
        <v>1199</v>
      </c>
      <c r="H432" s="5" t="s">
        <v>1205</v>
      </c>
      <c r="I432" s="5" t="b">
        <f t="shared" si="6"/>
        <v>0</v>
      </c>
      <c r="J432" s="5">
        <v>1982</v>
      </c>
    </row>
    <row r="433" spans="1:10" s="5" customFormat="1" ht="15.6" customHeight="1" x14ac:dyDescent="0.3">
      <c r="A433" s="30">
        <v>5550948</v>
      </c>
      <c r="B433" s="31" t="s">
        <v>788</v>
      </c>
      <c r="C433" s="31" t="s">
        <v>1252</v>
      </c>
      <c r="D433" s="32" t="s">
        <v>1197</v>
      </c>
      <c r="E433" s="33">
        <v>24791</v>
      </c>
      <c r="F433" s="34" t="s">
        <v>1198</v>
      </c>
      <c r="G433" s="5" t="s">
        <v>1204</v>
      </c>
      <c r="H433" s="5" t="s">
        <v>1205</v>
      </c>
      <c r="I433" s="5" t="b">
        <f t="shared" si="6"/>
        <v>0</v>
      </c>
      <c r="J433" s="5">
        <v>1982</v>
      </c>
    </row>
    <row r="434" spans="1:10" s="5" customFormat="1" ht="15.6" customHeight="1" x14ac:dyDescent="0.3">
      <c r="A434" s="30">
        <v>5550949</v>
      </c>
      <c r="B434" s="31" t="s">
        <v>787</v>
      </c>
      <c r="C434" s="31" t="s">
        <v>1252</v>
      </c>
      <c r="D434" s="32" t="s">
        <v>1197</v>
      </c>
      <c r="E434" s="33">
        <v>24792</v>
      </c>
      <c r="F434" s="34" t="s">
        <v>1198</v>
      </c>
      <c r="G434" s="5" t="s">
        <v>1209</v>
      </c>
      <c r="H434" s="5" t="s">
        <v>1205</v>
      </c>
      <c r="I434" s="5" t="b">
        <f t="shared" si="6"/>
        <v>0</v>
      </c>
      <c r="J434" s="5">
        <v>1982</v>
      </c>
    </row>
    <row r="435" spans="1:10" s="5" customFormat="1" ht="15.6" customHeight="1" x14ac:dyDescent="0.3">
      <c r="A435" s="30">
        <v>5550950</v>
      </c>
      <c r="B435" s="31" t="s">
        <v>786</v>
      </c>
      <c r="C435" s="31" t="s">
        <v>1252</v>
      </c>
      <c r="D435" s="32" t="s">
        <v>1197</v>
      </c>
      <c r="E435" s="33">
        <v>24893</v>
      </c>
      <c r="F435" s="34" t="s">
        <v>1198</v>
      </c>
      <c r="G435" s="5" t="s">
        <v>1209</v>
      </c>
      <c r="H435" s="5" t="s">
        <v>1205</v>
      </c>
      <c r="I435" s="5" t="b">
        <f t="shared" si="6"/>
        <v>0</v>
      </c>
      <c r="J435" s="5">
        <v>1983</v>
      </c>
    </row>
    <row r="436" spans="1:10" s="5" customFormat="1" ht="15.6" customHeight="1" x14ac:dyDescent="0.3">
      <c r="A436" s="30">
        <v>5550951</v>
      </c>
      <c r="B436" s="31" t="s">
        <v>785</v>
      </c>
      <c r="C436" s="31" t="s">
        <v>1252</v>
      </c>
      <c r="D436" s="32" t="s">
        <v>1197</v>
      </c>
      <c r="E436" s="33">
        <v>24891</v>
      </c>
      <c r="F436" s="34" t="s">
        <v>1198</v>
      </c>
      <c r="G436" s="5" t="s">
        <v>1204</v>
      </c>
      <c r="H436" s="5" t="s">
        <v>1205</v>
      </c>
      <c r="I436" s="5" t="b">
        <f t="shared" si="6"/>
        <v>0</v>
      </c>
      <c r="J436" s="5">
        <v>1983</v>
      </c>
    </row>
    <row r="437" spans="1:10" s="5" customFormat="1" ht="15.6" customHeight="1" x14ac:dyDescent="0.3">
      <c r="A437" s="41">
        <v>5550952</v>
      </c>
      <c r="B437" s="5" t="s">
        <v>784</v>
      </c>
      <c r="C437" s="5" t="s">
        <v>1252</v>
      </c>
      <c r="D437" s="32" t="s">
        <v>1197</v>
      </c>
      <c r="E437" s="33">
        <v>24912</v>
      </c>
      <c r="F437" s="34" t="s">
        <v>1198</v>
      </c>
      <c r="G437" s="5" t="s">
        <v>1209</v>
      </c>
      <c r="H437" s="5" t="s">
        <v>1205</v>
      </c>
      <c r="I437" s="5" t="b">
        <f t="shared" si="6"/>
        <v>0</v>
      </c>
      <c r="J437" s="5">
        <v>1983</v>
      </c>
    </row>
    <row r="438" spans="1:10" s="5" customFormat="1" ht="15.6" customHeight="1" x14ac:dyDescent="0.3">
      <c r="A438" s="30">
        <v>5550953</v>
      </c>
      <c r="B438" s="31" t="s">
        <v>783</v>
      </c>
      <c r="C438" s="31" t="s">
        <v>1252</v>
      </c>
      <c r="D438" s="32" t="s">
        <v>1197</v>
      </c>
      <c r="E438" s="33">
        <v>24973</v>
      </c>
      <c r="F438" s="34" t="s">
        <v>1198</v>
      </c>
      <c r="G438" s="5" t="s">
        <v>1204</v>
      </c>
      <c r="H438" s="5" t="s">
        <v>1205</v>
      </c>
      <c r="I438" s="5" t="b">
        <f t="shared" si="6"/>
        <v>0</v>
      </c>
      <c r="J438" s="5">
        <v>1983</v>
      </c>
    </row>
    <row r="439" spans="1:10" s="5" customFormat="1" ht="15.6" customHeight="1" x14ac:dyDescent="0.3">
      <c r="A439" s="30">
        <v>5550954</v>
      </c>
      <c r="B439" s="31" t="s">
        <v>782</v>
      </c>
      <c r="C439" s="31" t="s">
        <v>1252</v>
      </c>
      <c r="D439" s="32" t="s">
        <v>1197</v>
      </c>
      <c r="E439" s="33">
        <v>25096</v>
      </c>
      <c r="F439" s="34" t="s">
        <v>1198</v>
      </c>
      <c r="G439" s="5" t="s">
        <v>1209</v>
      </c>
      <c r="H439" s="5" t="s">
        <v>1205</v>
      </c>
      <c r="I439" s="5" t="b">
        <f t="shared" si="6"/>
        <v>0</v>
      </c>
      <c r="J439" s="5">
        <v>1983</v>
      </c>
    </row>
    <row r="440" spans="1:10" s="5" customFormat="1" ht="15.6" customHeight="1" x14ac:dyDescent="0.3">
      <c r="A440" s="30">
        <v>5550955</v>
      </c>
      <c r="B440" s="31" t="s">
        <v>781</v>
      </c>
      <c r="C440" s="31" t="s">
        <v>1252</v>
      </c>
      <c r="D440" s="32" t="s">
        <v>1197</v>
      </c>
      <c r="E440" s="33">
        <v>25368</v>
      </c>
      <c r="F440" s="34" t="s">
        <v>1198</v>
      </c>
      <c r="G440" s="5" t="s">
        <v>1209</v>
      </c>
      <c r="H440" s="5" t="s">
        <v>1205</v>
      </c>
      <c r="I440" s="5" t="b">
        <f t="shared" si="6"/>
        <v>0</v>
      </c>
      <c r="J440" s="5">
        <v>1984</v>
      </c>
    </row>
    <row r="441" spans="1:10" s="5" customFormat="1" ht="15.6" customHeight="1" x14ac:dyDescent="0.3">
      <c r="A441" s="30">
        <v>5550956</v>
      </c>
      <c r="B441" s="31" t="s">
        <v>780</v>
      </c>
      <c r="C441" s="31" t="s">
        <v>1252</v>
      </c>
      <c r="D441" s="32" t="s">
        <v>1197</v>
      </c>
      <c r="E441" s="33">
        <v>25288</v>
      </c>
      <c r="F441" s="34" t="s">
        <v>1198</v>
      </c>
      <c r="G441" s="5" t="s">
        <v>1209</v>
      </c>
      <c r="H441" s="5" t="s">
        <v>1205</v>
      </c>
      <c r="I441" s="5" t="b">
        <f t="shared" si="6"/>
        <v>0</v>
      </c>
      <c r="J441" s="5">
        <v>1984</v>
      </c>
    </row>
    <row r="442" spans="1:10" s="5" customFormat="1" ht="15.6" customHeight="1" x14ac:dyDescent="0.3">
      <c r="A442" s="30">
        <v>5550957</v>
      </c>
      <c r="B442" s="31" t="s">
        <v>779</v>
      </c>
      <c r="C442" s="31" t="s">
        <v>1252</v>
      </c>
      <c r="D442" s="32" t="s">
        <v>1197</v>
      </c>
      <c r="E442" s="33">
        <v>25232</v>
      </c>
      <c r="F442" s="34" t="s">
        <v>1198</v>
      </c>
      <c r="G442" s="5" t="s">
        <v>1209</v>
      </c>
      <c r="H442" s="5" t="s">
        <v>1205</v>
      </c>
      <c r="I442" s="5" t="b">
        <f t="shared" si="6"/>
        <v>0</v>
      </c>
      <c r="J442" s="5">
        <v>1984</v>
      </c>
    </row>
    <row r="443" spans="1:10" s="5" customFormat="1" ht="15.6" customHeight="1" x14ac:dyDescent="0.3">
      <c r="A443" s="30">
        <v>5550958</v>
      </c>
      <c r="B443" s="31" t="s">
        <v>778</v>
      </c>
      <c r="C443" s="31" t="s">
        <v>1252</v>
      </c>
      <c r="D443" s="32" t="s">
        <v>1197</v>
      </c>
      <c r="E443" s="33">
        <v>25643</v>
      </c>
      <c r="F443" s="34" t="s">
        <v>1198</v>
      </c>
      <c r="G443" s="5" t="s">
        <v>1209</v>
      </c>
      <c r="H443" s="5" t="s">
        <v>1205</v>
      </c>
      <c r="I443" s="5" t="b">
        <f t="shared" si="6"/>
        <v>0</v>
      </c>
      <c r="J443" s="5">
        <v>1985</v>
      </c>
    </row>
    <row r="444" spans="1:10" s="5" customFormat="1" ht="15.6" customHeight="1" x14ac:dyDescent="0.3">
      <c r="A444" s="30">
        <v>5550959</v>
      </c>
      <c r="B444" s="31" t="s">
        <v>777</v>
      </c>
      <c r="C444" s="31" t="s">
        <v>1252</v>
      </c>
      <c r="D444" s="32" t="s">
        <v>1197</v>
      </c>
      <c r="E444" s="33">
        <v>25657</v>
      </c>
      <c r="F444" s="34" t="s">
        <v>1198</v>
      </c>
      <c r="G444" s="5" t="s">
        <v>1209</v>
      </c>
      <c r="H444" s="5" t="s">
        <v>1205</v>
      </c>
      <c r="I444" s="5" t="b">
        <f t="shared" si="6"/>
        <v>0</v>
      </c>
      <c r="J444" s="5">
        <v>1985</v>
      </c>
    </row>
    <row r="445" spans="1:10" s="5" customFormat="1" ht="15.6" customHeight="1" x14ac:dyDescent="0.3">
      <c r="A445" s="41">
        <v>5550960</v>
      </c>
      <c r="B445" s="5" t="s">
        <v>776</v>
      </c>
      <c r="C445" s="5" t="s">
        <v>1252</v>
      </c>
      <c r="D445" s="32" t="s">
        <v>1197</v>
      </c>
      <c r="E445" s="33">
        <v>25978</v>
      </c>
      <c r="F445" s="34" t="s">
        <v>1198</v>
      </c>
      <c r="G445" s="5" t="s">
        <v>1209</v>
      </c>
      <c r="H445" s="5" t="s">
        <v>1205</v>
      </c>
      <c r="I445" s="5" t="b">
        <f t="shared" si="6"/>
        <v>0</v>
      </c>
      <c r="J445" s="5">
        <v>1986</v>
      </c>
    </row>
    <row r="446" spans="1:10" s="5" customFormat="1" ht="15.6" customHeight="1" x14ac:dyDescent="0.3">
      <c r="A446" s="30">
        <v>5550961</v>
      </c>
      <c r="B446" s="31" t="s">
        <v>775</v>
      </c>
      <c r="C446" s="31" t="s">
        <v>1252</v>
      </c>
      <c r="D446" s="32" t="s">
        <v>1197</v>
      </c>
      <c r="E446" s="33">
        <v>26180</v>
      </c>
      <c r="F446" s="34" t="s">
        <v>1198</v>
      </c>
      <c r="G446" s="5" t="s">
        <v>1209</v>
      </c>
      <c r="H446" s="5" t="s">
        <v>1205</v>
      </c>
      <c r="I446" s="5" t="b">
        <f t="shared" si="6"/>
        <v>0</v>
      </c>
      <c r="J446" s="5">
        <v>1986</v>
      </c>
    </row>
    <row r="447" spans="1:10" s="5" customFormat="1" ht="15.6" customHeight="1" x14ac:dyDescent="0.3">
      <c r="A447" s="30">
        <v>5550962</v>
      </c>
      <c r="B447" s="31" t="s">
        <v>774</v>
      </c>
      <c r="C447" s="31" t="s">
        <v>1252</v>
      </c>
      <c r="D447" s="32" t="s">
        <v>1197</v>
      </c>
      <c r="E447" s="33">
        <v>26738</v>
      </c>
      <c r="F447" s="34" t="s">
        <v>1198</v>
      </c>
      <c r="G447" s="5" t="s">
        <v>1209</v>
      </c>
      <c r="H447" s="5" t="s">
        <v>1205</v>
      </c>
      <c r="I447" s="5" t="b">
        <f t="shared" si="6"/>
        <v>0</v>
      </c>
      <c r="J447" s="5">
        <v>1988</v>
      </c>
    </row>
    <row r="448" spans="1:10" s="5" customFormat="1" ht="15.6" customHeight="1" x14ac:dyDescent="0.3">
      <c r="A448" s="30">
        <v>5550963</v>
      </c>
      <c r="B448" s="31" t="s">
        <v>773</v>
      </c>
      <c r="C448" s="31" t="s">
        <v>1252</v>
      </c>
      <c r="D448" s="32" t="s">
        <v>1197</v>
      </c>
      <c r="E448" s="33">
        <v>27006</v>
      </c>
      <c r="F448" s="34" t="s">
        <v>1198</v>
      </c>
      <c r="G448" s="5" t="s">
        <v>1209</v>
      </c>
      <c r="H448" s="5" t="s">
        <v>1205</v>
      </c>
      <c r="I448" s="5" t="b">
        <f t="shared" si="6"/>
        <v>0</v>
      </c>
      <c r="J448" s="5">
        <v>1988</v>
      </c>
    </row>
    <row r="449" spans="1:10" s="5" customFormat="1" ht="15.6" customHeight="1" x14ac:dyDescent="0.3">
      <c r="A449" s="30">
        <v>5550964</v>
      </c>
      <c r="B449" s="31" t="s">
        <v>772</v>
      </c>
      <c r="C449" s="31" t="s">
        <v>1252</v>
      </c>
      <c r="D449" s="32" t="s">
        <v>1197</v>
      </c>
      <c r="E449" s="33">
        <v>26046</v>
      </c>
      <c r="F449" s="34" t="s">
        <v>1198</v>
      </c>
      <c r="G449" s="5" t="s">
        <v>1206</v>
      </c>
      <c r="H449" s="5" t="s">
        <v>1205</v>
      </c>
      <c r="I449" s="5" t="b">
        <f t="shared" si="6"/>
        <v>0</v>
      </c>
      <c r="J449" s="5">
        <v>1986</v>
      </c>
    </row>
    <row r="450" spans="1:10" s="5" customFormat="1" ht="15.6" customHeight="1" x14ac:dyDescent="0.3">
      <c r="A450" s="30">
        <v>5550965</v>
      </c>
      <c r="B450" s="31" t="s">
        <v>719</v>
      </c>
      <c r="C450" s="31" t="s">
        <v>1252</v>
      </c>
      <c r="D450" s="32" t="s">
        <v>1197</v>
      </c>
      <c r="E450" s="33">
        <v>26400</v>
      </c>
      <c r="F450" s="34" t="s">
        <v>1198</v>
      </c>
      <c r="G450" s="5" t="s">
        <v>1206</v>
      </c>
      <c r="H450" s="5" t="s">
        <v>1205</v>
      </c>
      <c r="I450" s="5" t="b">
        <f t="shared" ref="I450:I513" si="7">AND(LEFT(F450,3)="Non",J450&gt;2020)</f>
        <v>0</v>
      </c>
      <c r="J450" s="5">
        <v>1987</v>
      </c>
    </row>
    <row r="451" spans="1:10" s="5" customFormat="1" ht="15.6" customHeight="1" x14ac:dyDescent="0.3">
      <c r="A451" s="30">
        <v>5550966</v>
      </c>
      <c r="B451" s="31" t="s">
        <v>771</v>
      </c>
      <c r="C451" s="31" t="s">
        <v>1252</v>
      </c>
      <c r="D451" s="32" t="s">
        <v>1197</v>
      </c>
      <c r="E451" s="33">
        <v>25689</v>
      </c>
      <c r="F451" s="34" t="s">
        <v>1198</v>
      </c>
      <c r="G451" s="5" t="s">
        <v>1206</v>
      </c>
      <c r="H451" s="5" t="s">
        <v>1205</v>
      </c>
      <c r="I451" s="5" t="b">
        <f t="shared" si="7"/>
        <v>0</v>
      </c>
      <c r="J451" s="5">
        <v>1985</v>
      </c>
    </row>
    <row r="452" spans="1:10" s="5" customFormat="1" ht="15.6" customHeight="1" x14ac:dyDescent="0.3">
      <c r="A452" s="30">
        <v>5550967</v>
      </c>
      <c r="B452" s="31" t="s">
        <v>770</v>
      </c>
      <c r="C452" s="31" t="s">
        <v>1252</v>
      </c>
      <c r="D452" s="32" t="s">
        <v>1197</v>
      </c>
      <c r="E452" s="33">
        <v>25679</v>
      </c>
      <c r="F452" s="34" t="s">
        <v>1198</v>
      </c>
      <c r="G452" s="5" t="s">
        <v>1206</v>
      </c>
      <c r="H452" s="5" t="s">
        <v>1205</v>
      </c>
      <c r="I452" s="5" t="b">
        <f t="shared" si="7"/>
        <v>0</v>
      </c>
      <c r="J452" s="5">
        <v>1985</v>
      </c>
    </row>
    <row r="453" spans="1:10" s="5" customFormat="1" ht="15.6" customHeight="1" x14ac:dyDescent="0.3">
      <c r="A453" s="30">
        <v>5550968</v>
      </c>
      <c r="B453" s="31" t="s">
        <v>769</v>
      </c>
      <c r="C453" s="31" t="s">
        <v>1252</v>
      </c>
      <c r="D453" s="32" t="s">
        <v>1197</v>
      </c>
      <c r="E453" s="33">
        <v>25679</v>
      </c>
      <c r="F453" s="34" t="s">
        <v>1198</v>
      </c>
      <c r="G453" s="5" t="s">
        <v>1206</v>
      </c>
      <c r="H453" s="5" t="s">
        <v>1205</v>
      </c>
      <c r="I453" s="5" t="b">
        <f t="shared" si="7"/>
        <v>0</v>
      </c>
      <c r="J453" s="5">
        <v>1985</v>
      </c>
    </row>
    <row r="454" spans="1:10" s="5" customFormat="1" ht="15.6" customHeight="1" x14ac:dyDescent="0.3">
      <c r="A454" s="30">
        <v>5550969</v>
      </c>
      <c r="B454" s="31" t="s">
        <v>768</v>
      </c>
      <c r="C454" s="31" t="s">
        <v>1252</v>
      </c>
      <c r="D454" s="32" t="s">
        <v>1197</v>
      </c>
      <c r="E454" s="33">
        <v>26018</v>
      </c>
      <c r="F454" s="34" t="s">
        <v>1198</v>
      </c>
      <c r="G454" s="5" t="s">
        <v>1206</v>
      </c>
      <c r="H454" s="5" t="s">
        <v>1205</v>
      </c>
      <c r="I454" s="5" t="b">
        <f t="shared" si="7"/>
        <v>0</v>
      </c>
      <c r="J454" s="5">
        <v>1986</v>
      </c>
    </row>
    <row r="455" spans="1:10" s="5" customFormat="1" ht="15.6" customHeight="1" x14ac:dyDescent="0.3">
      <c r="A455" s="41">
        <v>5550970</v>
      </c>
      <c r="B455" s="5" t="s">
        <v>767</v>
      </c>
      <c r="C455" s="5" t="s">
        <v>1252</v>
      </c>
      <c r="D455" s="32" t="s">
        <v>1197</v>
      </c>
      <c r="E455" s="33">
        <v>26004</v>
      </c>
      <c r="F455" s="34" t="s">
        <v>1198</v>
      </c>
      <c r="G455" s="5" t="s">
        <v>1206</v>
      </c>
      <c r="H455" s="5" t="s">
        <v>1205</v>
      </c>
      <c r="I455" s="5" t="b">
        <f t="shared" si="7"/>
        <v>0</v>
      </c>
      <c r="J455" s="5">
        <v>1986</v>
      </c>
    </row>
    <row r="456" spans="1:10" s="5" customFormat="1" ht="15.6" customHeight="1" x14ac:dyDescent="0.3">
      <c r="A456" s="30">
        <v>5550971</v>
      </c>
      <c r="B456" s="31" t="s">
        <v>766</v>
      </c>
      <c r="C456" s="31" t="s">
        <v>1252</v>
      </c>
      <c r="D456" s="32" t="s">
        <v>1197</v>
      </c>
      <c r="E456" s="33">
        <v>26314</v>
      </c>
      <c r="F456" s="34" t="s">
        <v>1198</v>
      </c>
      <c r="G456" s="5" t="s">
        <v>1201</v>
      </c>
      <c r="H456" s="5" t="s">
        <v>1205</v>
      </c>
      <c r="I456" s="5" t="b">
        <f t="shared" si="7"/>
        <v>0</v>
      </c>
      <c r="J456" s="5">
        <v>1987</v>
      </c>
    </row>
    <row r="457" spans="1:10" s="5" customFormat="1" ht="15.6" customHeight="1" x14ac:dyDescent="0.3">
      <c r="A457" s="30">
        <v>5550972</v>
      </c>
      <c r="B457" s="31" t="s">
        <v>765</v>
      </c>
      <c r="C457" s="31" t="s">
        <v>1252</v>
      </c>
      <c r="D457" s="32" t="s">
        <v>1197</v>
      </c>
      <c r="E457" s="33">
        <v>27114</v>
      </c>
      <c r="F457" s="34" t="s">
        <v>1198</v>
      </c>
      <c r="G457" s="5" t="s">
        <v>1206</v>
      </c>
      <c r="H457" s="5" t="s">
        <v>1205</v>
      </c>
      <c r="I457" s="5" t="b">
        <f t="shared" si="7"/>
        <v>0</v>
      </c>
      <c r="J457" s="5">
        <v>1989</v>
      </c>
    </row>
    <row r="458" spans="1:10" s="5" customFormat="1" ht="15.6" customHeight="1" x14ac:dyDescent="0.3">
      <c r="A458" s="41">
        <v>5550978</v>
      </c>
      <c r="B458" s="5" t="s">
        <v>764</v>
      </c>
      <c r="C458" s="5" t="s">
        <v>1252</v>
      </c>
      <c r="D458" s="32" t="s">
        <v>1197</v>
      </c>
      <c r="E458" s="33">
        <v>26023</v>
      </c>
      <c r="F458" s="34" t="s">
        <v>1198</v>
      </c>
      <c r="G458" s="5" t="s">
        <v>1209</v>
      </c>
      <c r="H458" s="5" t="s">
        <v>1222</v>
      </c>
      <c r="I458" s="5" t="b">
        <f t="shared" si="7"/>
        <v>0</v>
      </c>
      <c r="J458" s="5">
        <v>1986</v>
      </c>
    </row>
    <row r="459" spans="1:10" s="5" customFormat="1" ht="15.6" customHeight="1" x14ac:dyDescent="0.3">
      <c r="A459" s="30">
        <v>5550979</v>
      </c>
      <c r="B459" s="31" t="s">
        <v>763</v>
      </c>
      <c r="C459" s="31" t="s">
        <v>1252</v>
      </c>
      <c r="D459" s="32" t="s">
        <v>1197</v>
      </c>
      <c r="E459" s="33">
        <v>26023</v>
      </c>
      <c r="F459" s="34" t="s">
        <v>1198</v>
      </c>
      <c r="G459" s="5" t="s">
        <v>1206</v>
      </c>
      <c r="H459" s="5" t="s">
        <v>1222</v>
      </c>
      <c r="I459" s="5" t="b">
        <f t="shared" si="7"/>
        <v>0</v>
      </c>
      <c r="J459" s="5">
        <v>1986</v>
      </c>
    </row>
    <row r="460" spans="1:10" s="5" customFormat="1" ht="15.6" customHeight="1" x14ac:dyDescent="0.3">
      <c r="A460" s="30">
        <v>5550982</v>
      </c>
      <c r="B460" s="31" t="s">
        <v>762</v>
      </c>
      <c r="C460" s="31" t="s">
        <v>1253</v>
      </c>
      <c r="D460" s="32" t="s">
        <v>1197</v>
      </c>
      <c r="E460" s="33">
        <v>24256</v>
      </c>
      <c r="F460" s="34" t="s">
        <v>1198</v>
      </c>
      <c r="G460" s="5" t="s">
        <v>1201</v>
      </c>
      <c r="H460" s="5" t="s">
        <v>1202</v>
      </c>
      <c r="I460" s="5" t="b">
        <f t="shared" si="7"/>
        <v>0</v>
      </c>
      <c r="J460" s="5">
        <v>1981</v>
      </c>
    </row>
    <row r="461" spans="1:10" s="5" customFormat="1" ht="15.6" customHeight="1" x14ac:dyDescent="0.3">
      <c r="A461" s="30">
        <v>5550988</v>
      </c>
      <c r="B461" s="31" t="s">
        <v>761</v>
      </c>
      <c r="C461" s="31" t="s">
        <v>1253</v>
      </c>
      <c r="D461" s="32" t="s">
        <v>1197</v>
      </c>
      <c r="E461" s="33">
        <v>24563</v>
      </c>
      <c r="F461" s="34" t="s">
        <v>1198</v>
      </c>
      <c r="G461" s="5" t="s">
        <v>1209</v>
      </c>
      <c r="H461" s="5" t="s">
        <v>1205</v>
      </c>
      <c r="I461" s="5" t="b">
        <f t="shared" si="7"/>
        <v>0</v>
      </c>
      <c r="J461" s="5">
        <v>1982</v>
      </c>
    </row>
    <row r="462" spans="1:10" s="5" customFormat="1" ht="15.6" customHeight="1" x14ac:dyDescent="0.3">
      <c r="A462" s="41">
        <v>5550989</v>
      </c>
      <c r="B462" s="5" t="s">
        <v>760</v>
      </c>
      <c r="C462" s="5" t="s">
        <v>1253</v>
      </c>
      <c r="D462" s="32" t="s">
        <v>1197</v>
      </c>
      <c r="E462" s="33">
        <v>25034</v>
      </c>
      <c r="F462" s="34" t="s">
        <v>1198</v>
      </c>
      <c r="G462" s="5" t="s">
        <v>1199</v>
      </c>
      <c r="H462" s="5" t="s">
        <v>1205</v>
      </c>
      <c r="I462" s="5" t="b">
        <f t="shared" si="7"/>
        <v>0</v>
      </c>
      <c r="J462" s="5">
        <v>1983</v>
      </c>
    </row>
    <row r="463" spans="1:10" s="5" customFormat="1" ht="15.6" customHeight="1" x14ac:dyDescent="0.3">
      <c r="A463" s="30">
        <v>5550990</v>
      </c>
      <c r="B463" s="31" t="s">
        <v>759</v>
      </c>
      <c r="C463" s="31" t="s">
        <v>1253</v>
      </c>
      <c r="D463" s="32" t="s">
        <v>1197</v>
      </c>
      <c r="E463" s="33">
        <v>25308</v>
      </c>
      <c r="F463" s="34" t="s">
        <v>1198</v>
      </c>
      <c r="G463" s="5" t="s">
        <v>1199</v>
      </c>
      <c r="H463" s="5" t="s">
        <v>1205</v>
      </c>
      <c r="I463" s="5" t="b">
        <f t="shared" si="7"/>
        <v>0</v>
      </c>
      <c r="J463" s="5">
        <v>1984</v>
      </c>
    </row>
    <row r="464" spans="1:10" s="5" customFormat="1" ht="15.6" customHeight="1" x14ac:dyDescent="0.3">
      <c r="A464" s="30">
        <v>5550991</v>
      </c>
      <c r="B464" s="31" t="s">
        <v>758</v>
      </c>
      <c r="C464" s="31" t="s">
        <v>1253</v>
      </c>
      <c r="D464" s="32" t="s">
        <v>1197</v>
      </c>
      <c r="E464" s="33">
        <v>25588</v>
      </c>
      <c r="F464" s="34" t="s">
        <v>1198</v>
      </c>
      <c r="G464" s="5" t="s">
        <v>1209</v>
      </c>
      <c r="H464" s="5" t="s">
        <v>1205</v>
      </c>
      <c r="I464" s="5" t="b">
        <f t="shared" si="7"/>
        <v>0</v>
      </c>
      <c r="J464" s="5">
        <v>1985</v>
      </c>
    </row>
    <row r="465" spans="1:10" s="5" customFormat="1" ht="15.6" customHeight="1" x14ac:dyDescent="0.3">
      <c r="A465" s="30">
        <v>5550992</v>
      </c>
      <c r="B465" s="31" t="s">
        <v>758</v>
      </c>
      <c r="C465" s="31" t="s">
        <v>1253</v>
      </c>
      <c r="D465" s="32" t="s">
        <v>1197</v>
      </c>
      <c r="E465" s="33">
        <v>25588</v>
      </c>
      <c r="F465" s="34" t="s">
        <v>1198</v>
      </c>
      <c r="G465" s="5" t="s">
        <v>1209</v>
      </c>
      <c r="H465" s="5" t="s">
        <v>1205</v>
      </c>
      <c r="I465" s="5" t="b">
        <f t="shared" si="7"/>
        <v>0</v>
      </c>
      <c r="J465" s="5">
        <v>1985</v>
      </c>
    </row>
    <row r="466" spans="1:10" s="5" customFormat="1" ht="15.6" customHeight="1" x14ac:dyDescent="0.3">
      <c r="A466" s="41">
        <v>5550993</v>
      </c>
      <c r="B466" s="5" t="s">
        <v>757</v>
      </c>
      <c r="C466" s="5" t="s">
        <v>1253</v>
      </c>
      <c r="D466" s="32" t="s">
        <v>1197</v>
      </c>
      <c r="E466" s="33">
        <v>26023</v>
      </c>
      <c r="F466" s="34" t="s">
        <v>1198</v>
      </c>
      <c r="G466" s="5" t="s">
        <v>1209</v>
      </c>
      <c r="H466" s="5" t="s">
        <v>1205</v>
      </c>
      <c r="I466" s="5" t="b">
        <f t="shared" si="7"/>
        <v>0</v>
      </c>
      <c r="J466" s="5">
        <v>1986</v>
      </c>
    </row>
    <row r="467" spans="1:10" s="5" customFormat="1" ht="15.6" customHeight="1" x14ac:dyDescent="0.3">
      <c r="A467" s="30">
        <v>5550994</v>
      </c>
      <c r="B467" s="31" t="s">
        <v>755</v>
      </c>
      <c r="C467" s="31" t="s">
        <v>1253</v>
      </c>
      <c r="D467" s="32" t="s">
        <v>1197</v>
      </c>
      <c r="E467" s="33">
        <v>26761</v>
      </c>
      <c r="F467" s="34" t="s">
        <v>1198</v>
      </c>
      <c r="G467" s="5" t="s">
        <v>1201</v>
      </c>
      <c r="H467" s="5" t="s">
        <v>1205</v>
      </c>
      <c r="I467" s="5" t="b">
        <f t="shared" si="7"/>
        <v>0</v>
      </c>
      <c r="J467" s="5">
        <v>1988</v>
      </c>
    </row>
    <row r="468" spans="1:10" s="5" customFormat="1" ht="15.6" customHeight="1" x14ac:dyDescent="0.3">
      <c r="A468" s="30">
        <v>5551004</v>
      </c>
      <c r="B468" s="31" t="s">
        <v>754</v>
      </c>
      <c r="C468" s="31" t="s">
        <v>1254</v>
      </c>
      <c r="D468" s="32" t="s">
        <v>1197</v>
      </c>
      <c r="E468" s="33">
        <v>21062</v>
      </c>
      <c r="F468" s="34" t="s">
        <v>1198</v>
      </c>
      <c r="G468" s="5" t="s">
        <v>1204</v>
      </c>
      <c r="H468" s="5" t="s">
        <v>1202</v>
      </c>
      <c r="I468" s="5" t="b">
        <f t="shared" si="7"/>
        <v>0</v>
      </c>
      <c r="J468" s="5">
        <v>1972</v>
      </c>
    </row>
    <row r="469" spans="1:10" s="5" customFormat="1" ht="15.6" customHeight="1" x14ac:dyDescent="0.3">
      <c r="A469" s="30">
        <v>5551006</v>
      </c>
      <c r="B469" s="31" t="s">
        <v>753</v>
      </c>
      <c r="C469" s="31" t="s">
        <v>1254</v>
      </c>
      <c r="D469" s="32" t="s">
        <v>1197</v>
      </c>
      <c r="E469" s="33">
        <v>21628</v>
      </c>
      <c r="F469" s="34" t="s">
        <v>1198</v>
      </c>
      <c r="G469" s="5" t="s">
        <v>1209</v>
      </c>
      <c r="H469" s="5" t="s">
        <v>1205</v>
      </c>
      <c r="I469" s="5" t="b">
        <f t="shared" si="7"/>
        <v>0</v>
      </c>
      <c r="J469" s="5">
        <v>1974</v>
      </c>
    </row>
    <row r="470" spans="1:10" s="5" customFormat="1" ht="15.6" customHeight="1" x14ac:dyDescent="0.3">
      <c r="A470" s="30">
        <v>5551007</v>
      </c>
      <c r="B470" s="31" t="s">
        <v>752</v>
      </c>
      <c r="C470" s="31" t="s">
        <v>1254</v>
      </c>
      <c r="D470" s="32" t="s">
        <v>1197</v>
      </c>
      <c r="E470" s="33">
        <v>22737</v>
      </c>
      <c r="F470" s="34" t="s">
        <v>1198</v>
      </c>
      <c r="G470" s="5" t="s">
        <v>1209</v>
      </c>
      <c r="H470" s="5" t="s">
        <v>1205</v>
      </c>
      <c r="I470" s="5" t="b">
        <f t="shared" si="7"/>
        <v>0</v>
      </c>
      <c r="J470" s="5">
        <v>1977</v>
      </c>
    </row>
    <row r="471" spans="1:10" s="5" customFormat="1" ht="15.6" customHeight="1" x14ac:dyDescent="0.3">
      <c r="A471" s="30">
        <v>5551008</v>
      </c>
      <c r="B471" s="31" t="s">
        <v>751</v>
      </c>
      <c r="C471" s="31" t="s">
        <v>1254</v>
      </c>
      <c r="D471" s="32" t="s">
        <v>1197</v>
      </c>
      <c r="E471" s="33">
        <v>26723</v>
      </c>
      <c r="F471" s="34" t="s">
        <v>1198</v>
      </c>
      <c r="G471" s="5" t="s">
        <v>1209</v>
      </c>
      <c r="H471" s="5" t="s">
        <v>1205</v>
      </c>
      <c r="I471" s="5" t="b">
        <f t="shared" si="7"/>
        <v>0</v>
      </c>
      <c r="J471" s="5">
        <v>1988</v>
      </c>
    </row>
    <row r="472" spans="1:10" s="5" customFormat="1" ht="15.6" customHeight="1" x14ac:dyDescent="0.3">
      <c r="A472" s="30">
        <v>5551009</v>
      </c>
      <c r="B472" s="31" t="s">
        <v>750</v>
      </c>
      <c r="C472" s="31" t="s">
        <v>1254</v>
      </c>
      <c r="D472" s="32" t="s">
        <v>1197</v>
      </c>
      <c r="E472" s="33">
        <v>26771</v>
      </c>
      <c r="F472" s="34" t="s">
        <v>1198</v>
      </c>
      <c r="G472" s="5" t="s">
        <v>1206</v>
      </c>
      <c r="H472" s="5" t="s">
        <v>1205</v>
      </c>
      <c r="I472" s="5" t="b">
        <f t="shared" si="7"/>
        <v>0</v>
      </c>
      <c r="J472" s="5">
        <v>1988</v>
      </c>
    </row>
    <row r="473" spans="1:10" s="5" customFormat="1" ht="15.6" customHeight="1" x14ac:dyDescent="0.3">
      <c r="A473" s="30">
        <v>5551018</v>
      </c>
      <c r="B473" s="31" t="s">
        <v>749</v>
      </c>
      <c r="C473" s="31" t="s">
        <v>1255</v>
      </c>
      <c r="D473" s="32" t="s">
        <v>1197</v>
      </c>
      <c r="E473" s="33">
        <v>24286</v>
      </c>
      <c r="F473" s="34" t="s">
        <v>1198</v>
      </c>
      <c r="G473" s="5" t="s">
        <v>1201</v>
      </c>
      <c r="H473" s="5" t="s">
        <v>1202</v>
      </c>
      <c r="I473" s="5" t="b">
        <f t="shared" si="7"/>
        <v>0</v>
      </c>
      <c r="J473" s="5">
        <v>1981</v>
      </c>
    </row>
    <row r="474" spans="1:10" s="5" customFormat="1" ht="15.6" customHeight="1" x14ac:dyDescent="0.3">
      <c r="A474" s="30">
        <v>5551019</v>
      </c>
      <c r="B474" s="31" t="s">
        <v>744</v>
      </c>
      <c r="C474" s="31" t="s">
        <v>1255</v>
      </c>
      <c r="D474" s="32" t="s">
        <v>1197</v>
      </c>
      <c r="E474" s="33">
        <v>22462</v>
      </c>
      <c r="F474" s="34" t="s">
        <v>1198</v>
      </c>
      <c r="G474" s="5" t="s">
        <v>1206</v>
      </c>
      <c r="H474" s="5" t="s">
        <v>1202</v>
      </c>
      <c r="I474" s="5" t="b">
        <f t="shared" si="7"/>
        <v>0</v>
      </c>
      <c r="J474" s="5">
        <v>1976</v>
      </c>
    </row>
    <row r="475" spans="1:10" s="5" customFormat="1" ht="15.6" customHeight="1" x14ac:dyDescent="0.3">
      <c r="A475" s="30">
        <v>5551025</v>
      </c>
      <c r="B475" s="31" t="s">
        <v>743</v>
      </c>
      <c r="C475" s="31" t="s">
        <v>1255</v>
      </c>
      <c r="D475" s="32" t="s">
        <v>1197</v>
      </c>
      <c r="E475" s="33">
        <v>23937</v>
      </c>
      <c r="F475" s="34" t="s">
        <v>1198</v>
      </c>
      <c r="G475" s="5" t="s">
        <v>1206</v>
      </c>
      <c r="H475" s="5" t="s">
        <v>1219</v>
      </c>
      <c r="I475" s="5" t="b">
        <f t="shared" si="7"/>
        <v>0</v>
      </c>
      <c r="J475" s="5">
        <v>1980</v>
      </c>
    </row>
    <row r="476" spans="1:10" s="5" customFormat="1" ht="15.6" customHeight="1" x14ac:dyDescent="0.3">
      <c r="A476" s="30">
        <v>5551026</v>
      </c>
      <c r="B476" s="31" t="s">
        <v>742</v>
      </c>
      <c r="C476" s="31" t="s">
        <v>1255</v>
      </c>
      <c r="D476" s="32" t="s">
        <v>1197</v>
      </c>
      <c r="E476" s="33">
        <v>24440</v>
      </c>
      <c r="F476" s="34" t="s">
        <v>1198</v>
      </c>
      <c r="G476" s="5" t="s">
        <v>1206</v>
      </c>
      <c r="H476" s="5" t="s">
        <v>1219</v>
      </c>
      <c r="I476" s="5" t="b">
        <f t="shared" si="7"/>
        <v>0</v>
      </c>
      <c r="J476" s="5">
        <v>1981</v>
      </c>
    </row>
    <row r="477" spans="1:10" s="5" customFormat="1" ht="15.6" customHeight="1" x14ac:dyDescent="0.3">
      <c r="A477" s="30">
        <v>5551030</v>
      </c>
      <c r="B477" s="31" t="s">
        <v>469</v>
      </c>
      <c r="C477" s="31" t="s">
        <v>1255</v>
      </c>
      <c r="D477" s="32" t="s">
        <v>1197</v>
      </c>
      <c r="E477" s="33">
        <v>25606</v>
      </c>
      <c r="F477" s="34" t="s">
        <v>1198</v>
      </c>
      <c r="G477" s="5" t="s">
        <v>1204</v>
      </c>
      <c r="H477" s="5" t="s">
        <v>1205</v>
      </c>
      <c r="I477" s="5" t="b">
        <f t="shared" si="7"/>
        <v>0</v>
      </c>
      <c r="J477" s="5">
        <v>1985</v>
      </c>
    </row>
    <row r="478" spans="1:10" s="5" customFormat="1" ht="15.6" customHeight="1" x14ac:dyDescent="0.3">
      <c r="A478" s="30">
        <v>5551031</v>
      </c>
      <c r="B478" s="31" t="s">
        <v>741</v>
      </c>
      <c r="C478" s="31" t="s">
        <v>1255</v>
      </c>
      <c r="D478" s="32" t="s">
        <v>1197</v>
      </c>
      <c r="E478" s="33">
        <v>25599</v>
      </c>
      <c r="F478" s="34" t="s">
        <v>1198</v>
      </c>
      <c r="G478" s="5" t="s">
        <v>1204</v>
      </c>
      <c r="H478" s="5" t="s">
        <v>1205</v>
      </c>
      <c r="I478" s="5" t="b">
        <f t="shared" si="7"/>
        <v>0</v>
      </c>
      <c r="J478" s="5">
        <v>1985</v>
      </c>
    </row>
    <row r="479" spans="1:10" s="5" customFormat="1" ht="15.6" customHeight="1" x14ac:dyDescent="0.3">
      <c r="A479" s="30">
        <v>5551032</v>
      </c>
      <c r="B479" s="31" t="s">
        <v>740</v>
      </c>
      <c r="C479" s="31" t="s">
        <v>1255</v>
      </c>
      <c r="D479" s="32" t="s">
        <v>1197</v>
      </c>
      <c r="E479" s="33">
        <v>25658</v>
      </c>
      <c r="F479" s="34" t="s">
        <v>1198</v>
      </c>
      <c r="G479" s="5" t="s">
        <v>1209</v>
      </c>
      <c r="H479" s="5" t="s">
        <v>1221</v>
      </c>
      <c r="I479" s="5" t="b">
        <f t="shared" si="7"/>
        <v>0</v>
      </c>
      <c r="J479" s="5">
        <v>1985</v>
      </c>
    </row>
    <row r="480" spans="1:10" s="5" customFormat="1" ht="15.6" customHeight="1" x14ac:dyDescent="0.3">
      <c r="A480" s="30">
        <v>5551033</v>
      </c>
      <c r="B480" s="31" t="s">
        <v>739</v>
      </c>
      <c r="C480" s="31" t="s">
        <v>1255</v>
      </c>
      <c r="D480" s="32" t="s">
        <v>1197</v>
      </c>
      <c r="E480" s="33">
        <v>27011</v>
      </c>
      <c r="F480" s="34" t="s">
        <v>1198</v>
      </c>
      <c r="G480" s="5" t="s">
        <v>1201</v>
      </c>
      <c r="H480" s="5" t="s">
        <v>1205</v>
      </c>
      <c r="I480" s="5" t="b">
        <f t="shared" si="7"/>
        <v>0</v>
      </c>
      <c r="J480" s="5">
        <v>1988</v>
      </c>
    </row>
    <row r="481" spans="1:10" s="5" customFormat="1" ht="15.6" customHeight="1" x14ac:dyDescent="0.3">
      <c r="A481" s="30">
        <v>5551034</v>
      </c>
      <c r="B481" s="31" t="s">
        <v>737</v>
      </c>
      <c r="C481" s="31" t="s">
        <v>1255</v>
      </c>
      <c r="D481" s="32" t="s">
        <v>1197</v>
      </c>
      <c r="E481" s="33">
        <v>22389</v>
      </c>
      <c r="F481" s="34" t="s">
        <v>1198</v>
      </c>
      <c r="G481" s="5" t="s">
        <v>1199</v>
      </c>
      <c r="H481" s="5" t="s">
        <v>1205</v>
      </c>
      <c r="I481" s="5" t="b">
        <f t="shared" si="7"/>
        <v>0</v>
      </c>
      <c r="J481" s="5">
        <v>1976</v>
      </c>
    </row>
    <row r="482" spans="1:10" s="5" customFormat="1" ht="15.6" customHeight="1" x14ac:dyDescent="0.3">
      <c r="A482" s="30">
        <v>5551043</v>
      </c>
      <c r="B482" s="31" t="s">
        <v>736</v>
      </c>
      <c r="C482" s="31" t="s">
        <v>1256</v>
      </c>
      <c r="D482" s="32" t="s">
        <v>1197</v>
      </c>
      <c r="E482" s="33">
        <v>21063</v>
      </c>
      <c r="F482" s="34" t="s">
        <v>1198</v>
      </c>
      <c r="G482" s="5" t="s">
        <v>1199</v>
      </c>
      <c r="H482" s="5" t="s">
        <v>1202</v>
      </c>
      <c r="I482" s="5" t="b">
        <f t="shared" si="7"/>
        <v>0</v>
      </c>
      <c r="J482" s="5">
        <v>1972</v>
      </c>
    </row>
    <row r="483" spans="1:10" s="5" customFormat="1" ht="15.6" customHeight="1" x14ac:dyDescent="0.3">
      <c r="A483" s="30">
        <v>5551044</v>
      </c>
      <c r="B483" s="31" t="s">
        <v>735</v>
      </c>
      <c r="C483" s="31" t="s">
        <v>1256</v>
      </c>
      <c r="D483" s="32" t="s">
        <v>1197</v>
      </c>
      <c r="E483" s="33">
        <v>21790</v>
      </c>
      <c r="F483" s="34" t="s">
        <v>1198</v>
      </c>
      <c r="G483" s="5" t="s">
        <v>1199</v>
      </c>
      <c r="H483" s="5" t="s">
        <v>1205</v>
      </c>
      <c r="I483" s="5" t="b">
        <f t="shared" si="7"/>
        <v>0</v>
      </c>
      <c r="J483" s="5">
        <v>1974</v>
      </c>
    </row>
    <row r="484" spans="1:10" s="5" customFormat="1" ht="15.6" customHeight="1" x14ac:dyDescent="0.3">
      <c r="A484" s="30">
        <v>5551045</v>
      </c>
      <c r="B484" s="31" t="s">
        <v>734</v>
      </c>
      <c r="C484" s="31" t="s">
        <v>1256</v>
      </c>
      <c r="D484" s="32" t="s">
        <v>1197</v>
      </c>
      <c r="E484" s="33">
        <v>21941</v>
      </c>
      <c r="F484" s="34" t="s">
        <v>1198</v>
      </c>
      <c r="G484" s="5" t="s">
        <v>1209</v>
      </c>
      <c r="H484" s="5" t="s">
        <v>1205</v>
      </c>
      <c r="I484" s="5" t="b">
        <f t="shared" si="7"/>
        <v>0</v>
      </c>
      <c r="J484" s="5">
        <v>1975</v>
      </c>
    </row>
    <row r="485" spans="1:10" s="5" customFormat="1" ht="15.6" customHeight="1" x14ac:dyDescent="0.3">
      <c r="A485" s="30">
        <v>5551046</v>
      </c>
      <c r="B485" s="31" t="s">
        <v>733</v>
      </c>
      <c r="C485" s="31" t="s">
        <v>1256</v>
      </c>
      <c r="D485" s="32" t="s">
        <v>1197</v>
      </c>
      <c r="E485" s="33">
        <v>23096</v>
      </c>
      <c r="F485" s="34" t="s">
        <v>1198</v>
      </c>
      <c r="G485" s="5" t="s">
        <v>1209</v>
      </c>
      <c r="H485" s="5" t="s">
        <v>1205</v>
      </c>
      <c r="I485" s="5" t="b">
        <f t="shared" si="7"/>
        <v>0</v>
      </c>
      <c r="J485" s="5">
        <v>1978</v>
      </c>
    </row>
    <row r="486" spans="1:10" s="5" customFormat="1" ht="15.6" customHeight="1" x14ac:dyDescent="0.3">
      <c r="A486" s="41">
        <v>5551047</v>
      </c>
      <c r="B486" s="5" t="s">
        <v>732</v>
      </c>
      <c r="C486" s="5" t="s">
        <v>1256</v>
      </c>
      <c r="D486" s="32" t="s">
        <v>1197</v>
      </c>
      <c r="E486" s="33">
        <v>25232</v>
      </c>
      <c r="F486" s="34" t="s">
        <v>1198</v>
      </c>
      <c r="G486" s="5" t="s">
        <v>1209</v>
      </c>
      <c r="H486" s="5" t="s">
        <v>1205</v>
      </c>
      <c r="I486" s="5" t="b">
        <f t="shared" si="7"/>
        <v>0</v>
      </c>
      <c r="J486" s="5">
        <v>1984</v>
      </c>
    </row>
    <row r="487" spans="1:10" s="5" customFormat="1" ht="15.6" customHeight="1" x14ac:dyDescent="0.3">
      <c r="A487" s="30">
        <v>5551048</v>
      </c>
      <c r="B487" s="31" t="s">
        <v>731</v>
      </c>
      <c r="C487" s="31" t="s">
        <v>1256</v>
      </c>
      <c r="D487" s="32" t="s">
        <v>1197</v>
      </c>
      <c r="E487" s="33">
        <v>25291</v>
      </c>
      <c r="F487" s="34" t="s">
        <v>1198</v>
      </c>
      <c r="G487" s="5" t="s">
        <v>1209</v>
      </c>
      <c r="H487" s="5" t="s">
        <v>1205</v>
      </c>
      <c r="I487" s="5" t="b">
        <f t="shared" si="7"/>
        <v>0</v>
      </c>
      <c r="J487" s="5">
        <v>1984</v>
      </c>
    </row>
    <row r="488" spans="1:10" s="5" customFormat="1" ht="15.6" customHeight="1" x14ac:dyDescent="0.3">
      <c r="A488" s="30">
        <v>5551049</v>
      </c>
      <c r="B488" s="31" t="s">
        <v>730</v>
      </c>
      <c r="C488" s="31" t="s">
        <v>1257</v>
      </c>
      <c r="D488" s="32" t="s">
        <v>1197</v>
      </c>
      <c r="E488" s="33">
        <v>23995</v>
      </c>
      <c r="F488" s="34" t="s">
        <v>1198</v>
      </c>
      <c r="G488" s="5" t="s">
        <v>1199</v>
      </c>
      <c r="H488" s="5" t="s">
        <v>1202</v>
      </c>
      <c r="I488" s="5" t="b">
        <f t="shared" si="7"/>
        <v>0</v>
      </c>
      <c r="J488" s="5">
        <v>1980</v>
      </c>
    </row>
    <row r="489" spans="1:10" s="5" customFormat="1" ht="15.6" customHeight="1" x14ac:dyDescent="0.3">
      <c r="A489" s="30">
        <v>5551053</v>
      </c>
      <c r="B489" s="31" t="s">
        <v>729</v>
      </c>
      <c r="C489" s="31" t="s">
        <v>1258</v>
      </c>
      <c r="D489" s="32" t="s">
        <v>1197</v>
      </c>
      <c r="E489" s="33">
        <v>22169</v>
      </c>
      <c r="F489" s="34" t="s">
        <v>1198</v>
      </c>
      <c r="G489" s="5" t="s">
        <v>1209</v>
      </c>
      <c r="H489" s="5" t="s">
        <v>1202</v>
      </c>
      <c r="I489" s="5" t="b">
        <f t="shared" si="7"/>
        <v>0</v>
      </c>
      <c r="J489" s="5">
        <v>1975</v>
      </c>
    </row>
    <row r="490" spans="1:10" s="5" customFormat="1" ht="15.6" customHeight="1" x14ac:dyDescent="0.3">
      <c r="A490" s="30">
        <v>5551054</v>
      </c>
      <c r="B490" s="31" t="s">
        <v>728</v>
      </c>
      <c r="C490" s="31" t="s">
        <v>1258</v>
      </c>
      <c r="D490" s="32" t="s">
        <v>1197</v>
      </c>
      <c r="E490" s="33">
        <v>25076</v>
      </c>
      <c r="F490" s="34" t="s">
        <v>1198</v>
      </c>
      <c r="G490" s="5" t="s">
        <v>1199</v>
      </c>
      <c r="H490" s="5" t="s">
        <v>1202</v>
      </c>
      <c r="I490" s="5" t="b">
        <f t="shared" si="7"/>
        <v>0</v>
      </c>
      <c r="J490" s="5">
        <v>1983</v>
      </c>
    </row>
    <row r="491" spans="1:10" s="5" customFormat="1" ht="15.6" customHeight="1" x14ac:dyDescent="0.3">
      <c r="A491" s="30">
        <v>5551058</v>
      </c>
      <c r="B491" s="31" t="s">
        <v>727</v>
      </c>
      <c r="C491" s="31" t="s">
        <v>1258</v>
      </c>
      <c r="D491" s="32" t="s">
        <v>1197</v>
      </c>
      <c r="E491" s="33">
        <v>22396</v>
      </c>
      <c r="F491" s="34" t="s">
        <v>1198</v>
      </c>
      <c r="G491" s="5" t="s">
        <v>1209</v>
      </c>
      <c r="H491" s="5" t="s">
        <v>1205</v>
      </c>
      <c r="I491" s="5" t="b">
        <f t="shared" si="7"/>
        <v>0</v>
      </c>
      <c r="J491" s="5">
        <v>1976</v>
      </c>
    </row>
    <row r="492" spans="1:10" s="5" customFormat="1" ht="15.6" customHeight="1" x14ac:dyDescent="0.3">
      <c r="A492" s="30">
        <v>5551059</v>
      </c>
      <c r="B492" s="31" t="s">
        <v>726</v>
      </c>
      <c r="C492" s="31" t="s">
        <v>1258</v>
      </c>
      <c r="D492" s="32" t="s">
        <v>1197</v>
      </c>
      <c r="E492" s="33">
        <v>23057</v>
      </c>
      <c r="F492" s="34" t="s">
        <v>1198</v>
      </c>
      <c r="G492" s="5" t="s">
        <v>1209</v>
      </c>
      <c r="H492" s="5" t="s">
        <v>1205</v>
      </c>
      <c r="I492" s="5" t="b">
        <f t="shared" si="7"/>
        <v>0</v>
      </c>
      <c r="J492" s="5">
        <v>1978</v>
      </c>
    </row>
    <row r="493" spans="1:10" s="5" customFormat="1" ht="15.6" customHeight="1" x14ac:dyDescent="0.3">
      <c r="A493" s="30">
        <v>5551060</v>
      </c>
      <c r="B493" s="31" t="s">
        <v>725</v>
      </c>
      <c r="C493" s="31" t="s">
        <v>1258</v>
      </c>
      <c r="D493" s="32" t="s">
        <v>1197</v>
      </c>
      <c r="E493" s="33">
        <v>24881</v>
      </c>
      <c r="F493" s="34" t="s">
        <v>1198</v>
      </c>
      <c r="G493" s="5" t="s">
        <v>1199</v>
      </c>
      <c r="H493" s="5" t="s">
        <v>1205</v>
      </c>
      <c r="I493" s="5" t="b">
        <f t="shared" si="7"/>
        <v>0</v>
      </c>
      <c r="J493" s="5">
        <v>1983</v>
      </c>
    </row>
    <row r="494" spans="1:10" s="5" customFormat="1" ht="15.6" customHeight="1" x14ac:dyDescent="0.3">
      <c r="A494" s="41">
        <v>5551075</v>
      </c>
      <c r="B494" s="5" t="s">
        <v>724</v>
      </c>
      <c r="C494" s="5" t="s">
        <v>1259</v>
      </c>
      <c r="D494" s="32" t="s">
        <v>1197</v>
      </c>
      <c r="E494" s="33">
        <v>23681</v>
      </c>
      <c r="F494" s="34" t="s">
        <v>1198</v>
      </c>
      <c r="G494" s="5" t="s">
        <v>1209</v>
      </c>
      <c r="H494" s="5" t="s">
        <v>1202</v>
      </c>
      <c r="I494" s="5" t="b">
        <f t="shared" si="7"/>
        <v>0</v>
      </c>
      <c r="J494" s="5">
        <v>1979</v>
      </c>
    </row>
    <row r="495" spans="1:10" s="5" customFormat="1" ht="15.6" customHeight="1" x14ac:dyDescent="0.3">
      <c r="A495" s="30">
        <v>5551082</v>
      </c>
      <c r="B495" s="31" t="s">
        <v>723</v>
      </c>
      <c r="C495" s="31" t="s">
        <v>1260</v>
      </c>
      <c r="D495" s="32" t="s">
        <v>1197</v>
      </c>
      <c r="E495" s="33">
        <v>25503</v>
      </c>
      <c r="F495" s="34" t="s">
        <v>1198</v>
      </c>
      <c r="G495" s="5" t="s">
        <v>1204</v>
      </c>
      <c r="H495" s="5" t="s">
        <v>1202</v>
      </c>
      <c r="I495" s="5" t="b">
        <f t="shared" si="7"/>
        <v>0</v>
      </c>
      <c r="J495" s="5">
        <v>1984</v>
      </c>
    </row>
    <row r="496" spans="1:10" s="5" customFormat="1" ht="15.6" customHeight="1" x14ac:dyDescent="0.3">
      <c r="A496" s="30">
        <v>5551083</v>
      </c>
      <c r="B496" s="31" t="s">
        <v>721</v>
      </c>
      <c r="C496" s="31" t="s">
        <v>1260</v>
      </c>
      <c r="D496" s="32" t="s">
        <v>1197</v>
      </c>
      <c r="E496" s="33">
        <v>24704</v>
      </c>
      <c r="F496" s="34" t="s">
        <v>1198</v>
      </c>
      <c r="G496" s="5" t="s">
        <v>1209</v>
      </c>
      <c r="H496" s="5" t="s">
        <v>1202</v>
      </c>
      <c r="I496" s="5" t="b">
        <f t="shared" si="7"/>
        <v>0</v>
      </c>
      <c r="J496" s="5">
        <v>1982</v>
      </c>
    </row>
    <row r="497" spans="1:10" s="5" customFormat="1" ht="15.6" customHeight="1" x14ac:dyDescent="0.3">
      <c r="A497" s="30">
        <v>5551084</v>
      </c>
      <c r="B497" s="31" t="s">
        <v>720</v>
      </c>
      <c r="C497" s="31" t="s">
        <v>1260</v>
      </c>
      <c r="D497" s="32" t="s">
        <v>1197</v>
      </c>
      <c r="E497" s="33">
        <v>24917</v>
      </c>
      <c r="F497" s="34" t="s">
        <v>1198</v>
      </c>
      <c r="G497" s="5" t="s">
        <v>1209</v>
      </c>
      <c r="H497" s="5" t="s">
        <v>1200</v>
      </c>
      <c r="I497" s="5" t="b">
        <f t="shared" si="7"/>
        <v>0</v>
      </c>
      <c r="J497" s="5">
        <v>1983</v>
      </c>
    </row>
    <row r="498" spans="1:10" s="5" customFormat="1" ht="15.6" customHeight="1" x14ac:dyDescent="0.3">
      <c r="A498" s="41">
        <v>5551085</v>
      </c>
      <c r="B498" s="5" t="s">
        <v>719</v>
      </c>
      <c r="C498" s="5" t="s">
        <v>1260</v>
      </c>
      <c r="D498" s="32" t="s">
        <v>1197</v>
      </c>
      <c r="E498" s="33">
        <v>25215</v>
      </c>
      <c r="F498" s="34" t="s">
        <v>1198</v>
      </c>
      <c r="G498" s="5" t="s">
        <v>1206</v>
      </c>
      <c r="H498" s="5" t="s">
        <v>1205</v>
      </c>
      <c r="I498" s="5" t="b">
        <f t="shared" si="7"/>
        <v>0</v>
      </c>
      <c r="J498" s="5">
        <v>1984</v>
      </c>
    </row>
    <row r="499" spans="1:10" s="5" customFormat="1" ht="15.6" customHeight="1" x14ac:dyDescent="0.3">
      <c r="A499" s="30">
        <v>5551086</v>
      </c>
      <c r="B499" s="31" t="s">
        <v>716</v>
      </c>
      <c r="C499" s="31" t="s">
        <v>1260</v>
      </c>
      <c r="D499" s="32" t="s">
        <v>1197</v>
      </c>
      <c r="E499" s="33">
        <v>25288</v>
      </c>
      <c r="F499" s="34" t="s">
        <v>1198</v>
      </c>
      <c r="G499" s="5" t="s">
        <v>1209</v>
      </c>
      <c r="H499" s="5" t="s">
        <v>1205</v>
      </c>
      <c r="I499" s="5" t="b">
        <f t="shared" si="7"/>
        <v>0</v>
      </c>
      <c r="J499" s="5">
        <v>1984</v>
      </c>
    </row>
    <row r="500" spans="1:10" s="5" customFormat="1" ht="15.6" customHeight="1" x14ac:dyDescent="0.3">
      <c r="A500" s="30">
        <v>5551087</v>
      </c>
      <c r="B500" s="31" t="s">
        <v>715</v>
      </c>
      <c r="C500" s="31" t="s">
        <v>1260</v>
      </c>
      <c r="D500" s="32" t="s">
        <v>1197</v>
      </c>
      <c r="E500" s="33">
        <v>25263</v>
      </c>
      <c r="F500" s="34" t="s">
        <v>1198</v>
      </c>
      <c r="G500" s="5" t="s">
        <v>1201</v>
      </c>
      <c r="H500" s="5" t="s">
        <v>1205</v>
      </c>
      <c r="I500" s="5" t="b">
        <f t="shared" si="7"/>
        <v>0</v>
      </c>
      <c r="J500" s="5">
        <v>1984</v>
      </c>
    </row>
    <row r="501" spans="1:10" s="5" customFormat="1" ht="15.6" customHeight="1" x14ac:dyDescent="0.3">
      <c r="A501" s="30">
        <v>5551088</v>
      </c>
      <c r="B501" s="31" t="s">
        <v>714</v>
      </c>
      <c r="C501" s="31" t="s">
        <v>1260</v>
      </c>
      <c r="D501" s="32" t="s">
        <v>1197</v>
      </c>
      <c r="E501" s="33">
        <v>25315</v>
      </c>
      <c r="F501" s="34" t="s">
        <v>1198</v>
      </c>
      <c r="G501" s="5" t="s">
        <v>1201</v>
      </c>
      <c r="H501" s="5" t="s">
        <v>1205</v>
      </c>
      <c r="I501" s="5" t="b">
        <f t="shared" si="7"/>
        <v>0</v>
      </c>
      <c r="J501" s="5">
        <v>1984</v>
      </c>
    </row>
    <row r="502" spans="1:10" s="5" customFormat="1" ht="15.6" customHeight="1" x14ac:dyDescent="0.3">
      <c r="A502" s="41">
        <v>5551089</v>
      </c>
      <c r="B502" s="5" t="s">
        <v>713</v>
      </c>
      <c r="C502" s="5" t="s">
        <v>1260</v>
      </c>
      <c r="D502" s="32" t="s">
        <v>1197</v>
      </c>
      <c r="E502" s="33">
        <v>25775</v>
      </c>
      <c r="F502" s="34" t="s">
        <v>1198</v>
      </c>
      <c r="G502" s="5" t="s">
        <v>1201</v>
      </c>
      <c r="H502" s="5" t="s">
        <v>1205</v>
      </c>
      <c r="I502" s="5" t="b">
        <f t="shared" si="7"/>
        <v>0</v>
      </c>
      <c r="J502" s="5">
        <v>1985</v>
      </c>
    </row>
    <row r="503" spans="1:10" s="5" customFormat="1" ht="15.6" customHeight="1" x14ac:dyDescent="0.3">
      <c r="A503" s="30">
        <v>5551090</v>
      </c>
      <c r="B503" s="31" t="s">
        <v>712</v>
      </c>
      <c r="C503" s="31" t="s">
        <v>1260</v>
      </c>
      <c r="D503" s="32" t="s">
        <v>1197</v>
      </c>
      <c r="E503" s="33">
        <v>26006</v>
      </c>
      <c r="F503" s="34" t="s">
        <v>1198</v>
      </c>
      <c r="G503" s="5" t="s">
        <v>1201</v>
      </c>
      <c r="H503" s="5" t="s">
        <v>1205</v>
      </c>
      <c r="I503" s="5" t="b">
        <f t="shared" si="7"/>
        <v>0</v>
      </c>
      <c r="J503" s="5">
        <v>1986</v>
      </c>
    </row>
    <row r="504" spans="1:10" s="5" customFormat="1" ht="15.6" customHeight="1" x14ac:dyDescent="0.3">
      <c r="A504" s="30">
        <v>5551093</v>
      </c>
      <c r="B504" s="31" t="s">
        <v>711</v>
      </c>
      <c r="C504" s="31" t="s">
        <v>1261</v>
      </c>
      <c r="D504" s="32" t="s">
        <v>1197</v>
      </c>
      <c r="E504" s="33">
        <v>21406</v>
      </c>
      <c r="F504" s="34" t="s">
        <v>1198</v>
      </c>
      <c r="G504" s="5" t="s">
        <v>1199</v>
      </c>
      <c r="H504" s="5" t="s">
        <v>1200</v>
      </c>
      <c r="I504" s="5" t="b">
        <f t="shared" si="7"/>
        <v>0</v>
      </c>
      <c r="J504" s="5">
        <v>1973</v>
      </c>
    </row>
    <row r="505" spans="1:10" s="5" customFormat="1" ht="15.6" customHeight="1" x14ac:dyDescent="0.3">
      <c r="A505" s="30">
        <v>5551094</v>
      </c>
      <c r="B505" s="31" t="s">
        <v>710</v>
      </c>
      <c r="C505" s="31" t="s">
        <v>1261</v>
      </c>
      <c r="D505" s="32" t="s">
        <v>1197</v>
      </c>
      <c r="E505" s="33">
        <v>21915</v>
      </c>
      <c r="F505" s="34" t="s">
        <v>1198</v>
      </c>
      <c r="G505" s="5" t="s">
        <v>1199</v>
      </c>
      <c r="H505" s="5" t="s">
        <v>1202</v>
      </c>
      <c r="I505" s="5" t="b">
        <f t="shared" si="7"/>
        <v>0</v>
      </c>
      <c r="J505" s="5">
        <v>1974</v>
      </c>
    </row>
    <row r="506" spans="1:10" s="5" customFormat="1" ht="15.6" customHeight="1" x14ac:dyDescent="0.3">
      <c r="A506" s="30">
        <v>5551095</v>
      </c>
      <c r="B506" s="31" t="s">
        <v>709</v>
      </c>
      <c r="C506" s="31" t="s">
        <v>1261</v>
      </c>
      <c r="D506" s="32" t="s">
        <v>1197</v>
      </c>
      <c r="E506" s="33">
        <v>24552</v>
      </c>
      <c r="F506" s="34" t="s">
        <v>1198</v>
      </c>
      <c r="G506" s="5" t="s">
        <v>1204</v>
      </c>
      <c r="H506" s="5" t="s">
        <v>1222</v>
      </c>
      <c r="I506" s="5" t="b">
        <f t="shared" si="7"/>
        <v>0</v>
      </c>
      <c r="J506" s="5">
        <v>1982</v>
      </c>
    </row>
    <row r="507" spans="1:10" s="5" customFormat="1" ht="15.6" customHeight="1" x14ac:dyDescent="0.3">
      <c r="A507" s="30">
        <v>5551105</v>
      </c>
      <c r="B507" s="31" t="s">
        <v>708</v>
      </c>
      <c r="C507" s="31" t="s">
        <v>1262</v>
      </c>
      <c r="D507" s="32" t="s">
        <v>1197</v>
      </c>
      <c r="E507" s="33">
        <v>25050</v>
      </c>
      <c r="F507" s="34" t="s">
        <v>1198</v>
      </c>
      <c r="G507" s="5" t="s">
        <v>1199</v>
      </c>
      <c r="H507" s="5" t="s">
        <v>1202</v>
      </c>
      <c r="I507" s="5" t="b">
        <f t="shared" si="7"/>
        <v>0</v>
      </c>
      <c r="J507" s="5">
        <v>1983</v>
      </c>
    </row>
    <row r="508" spans="1:10" s="5" customFormat="1" ht="15.6" customHeight="1" x14ac:dyDescent="0.3">
      <c r="A508" s="30">
        <v>5551106</v>
      </c>
      <c r="B508" s="31" t="s">
        <v>707</v>
      </c>
      <c r="C508" s="31" t="s">
        <v>1262</v>
      </c>
      <c r="D508" s="32" t="s">
        <v>1197</v>
      </c>
      <c r="E508" s="33">
        <v>25794</v>
      </c>
      <c r="F508" s="34" t="s">
        <v>1198</v>
      </c>
      <c r="G508" s="5" t="s">
        <v>1201</v>
      </c>
      <c r="H508" s="5" t="s">
        <v>1202</v>
      </c>
      <c r="I508" s="5" t="b">
        <f t="shared" si="7"/>
        <v>0</v>
      </c>
      <c r="J508" s="5">
        <v>1985</v>
      </c>
    </row>
    <row r="509" spans="1:10" s="5" customFormat="1" ht="15.6" customHeight="1" x14ac:dyDescent="0.3">
      <c r="A509" s="41">
        <v>5551107</v>
      </c>
      <c r="B509" s="5" t="s">
        <v>706</v>
      </c>
      <c r="C509" s="5" t="s">
        <v>1262</v>
      </c>
      <c r="D509" s="32" t="s">
        <v>1197</v>
      </c>
      <c r="E509" s="33">
        <v>29432</v>
      </c>
      <c r="F509" s="34" t="s">
        <v>1198</v>
      </c>
      <c r="G509" s="5" t="s">
        <v>1199</v>
      </c>
      <c r="H509" s="5" t="s">
        <v>1202</v>
      </c>
      <c r="I509" s="5" t="b">
        <f t="shared" si="7"/>
        <v>0</v>
      </c>
      <c r="J509" s="5">
        <v>1995</v>
      </c>
    </row>
    <row r="510" spans="1:10" s="5" customFormat="1" ht="15.6" customHeight="1" x14ac:dyDescent="0.3">
      <c r="A510" s="30">
        <v>5551108</v>
      </c>
      <c r="B510" s="31" t="s">
        <v>705</v>
      </c>
      <c r="C510" s="31" t="s">
        <v>1262</v>
      </c>
      <c r="D510" s="32" t="s">
        <v>1197</v>
      </c>
      <c r="E510" s="33">
        <v>21819</v>
      </c>
      <c r="F510" s="34" t="s">
        <v>1198</v>
      </c>
      <c r="G510" s="5" t="s">
        <v>1199</v>
      </c>
      <c r="H510" s="5" t="s">
        <v>1200</v>
      </c>
      <c r="I510" s="5" t="b">
        <f t="shared" si="7"/>
        <v>0</v>
      </c>
      <c r="J510" s="5">
        <v>1974</v>
      </c>
    </row>
    <row r="511" spans="1:10" s="5" customFormat="1" ht="15.6" customHeight="1" x14ac:dyDescent="0.3">
      <c r="A511" s="30">
        <v>5551109</v>
      </c>
      <c r="B511" s="31" t="s">
        <v>704</v>
      </c>
      <c r="C511" s="31" t="s">
        <v>1262</v>
      </c>
      <c r="D511" s="32" t="s">
        <v>1197</v>
      </c>
      <c r="E511" s="33">
        <v>22160</v>
      </c>
      <c r="F511" s="34" t="s">
        <v>1198</v>
      </c>
      <c r="G511" s="5" t="s">
        <v>1199</v>
      </c>
      <c r="H511" s="5" t="s">
        <v>1202</v>
      </c>
      <c r="I511" s="5" t="b">
        <f t="shared" si="7"/>
        <v>0</v>
      </c>
      <c r="J511" s="5">
        <v>1975</v>
      </c>
    </row>
    <row r="512" spans="1:10" s="5" customFormat="1" ht="15.6" customHeight="1" x14ac:dyDescent="0.3">
      <c r="A512" s="30">
        <v>5551110</v>
      </c>
      <c r="B512" s="31" t="s">
        <v>703</v>
      </c>
      <c r="C512" s="31" t="s">
        <v>1262</v>
      </c>
      <c r="D512" s="32" t="s">
        <v>1197</v>
      </c>
      <c r="E512" s="33">
        <v>22477</v>
      </c>
      <c r="F512" s="34" t="s">
        <v>1198</v>
      </c>
      <c r="G512" s="5" t="s">
        <v>1201</v>
      </c>
      <c r="H512" s="5" t="s">
        <v>1202</v>
      </c>
      <c r="I512" s="5" t="b">
        <f t="shared" si="7"/>
        <v>0</v>
      </c>
      <c r="J512" s="5">
        <v>1976</v>
      </c>
    </row>
    <row r="513" spans="1:10" s="5" customFormat="1" ht="15.6" customHeight="1" x14ac:dyDescent="0.3">
      <c r="A513" s="30">
        <v>5551111</v>
      </c>
      <c r="B513" s="31" t="s">
        <v>702</v>
      </c>
      <c r="C513" s="31" t="s">
        <v>1262</v>
      </c>
      <c r="D513" s="32" t="s">
        <v>1197</v>
      </c>
      <c r="E513" s="33">
        <v>23933</v>
      </c>
      <c r="F513" s="34" t="s">
        <v>1198</v>
      </c>
      <c r="G513" s="5" t="s">
        <v>1201</v>
      </c>
      <c r="H513" s="5" t="s">
        <v>1202</v>
      </c>
      <c r="I513" s="5" t="b">
        <f t="shared" si="7"/>
        <v>0</v>
      </c>
      <c r="J513" s="5">
        <v>1980</v>
      </c>
    </row>
    <row r="514" spans="1:10" s="5" customFormat="1" ht="15.6" customHeight="1" x14ac:dyDescent="0.3">
      <c r="A514" s="30">
        <v>5551112</v>
      </c>
      <c r="B514" s="31" t="s">
        <v>701</v>
      </c>
      <c r="C514" s="31" t="s">
        <v>1262</v>
      </c>
      <c r="D514" s="32" t="s">
        <v>1197</v>
      </c>
      <c r="E514" s="33">
        <v>26164</v>
      </c>
      <c r="F514" s="34" t="s">
        <v>1198</v>
      </c>
      <c r="G514" s="5" t="s">
        <v>1201</v>
      </c>
      <c r="H514" s="5" t="s">
        <v>1202</v>
      </c>
      <c r="I514" s="5" t="b">
        <f t="shared" ref="I514:I577" si="8">AND(LEFT(F514,3)="Non",J514&gt;2020)</f>
        <v>0</v>
      </c>
      <c r="J514" s="5">
        <v>1986</v>
      </c>
    </row>
    <row r="515" spans="1:10" s="5" customFormat="1" ht="15.6" customHeight="1" x14ac:dyDescent="0.3">
      <c r="A515" s="30">
        <v>5551129</v>
      </c>
      <c r="B515" s="31" t="s">
        <v>700</v>
      </c>
      <c r="C515" s="31" t="s">
        <v>1262</v>
      </c>
      <c r="D515" s="32" t="s">
        <v>1197</v>
      </c>
      <c r="E515" s="33">
        <v>28793</v>
      </c>
      <c r="F515" s="34" t="s">
        <v>1198</v>
      </c>
      <c r="G515" s="5" t="s">
        <v>1209</v>
      </c>
      <c r="H515" s="5" t="s">
        <v>1200</v>
      </c>
      <c r="I515" s="5" t="b">
        <f t="shared" si="8"/>
        <v>0</v>
      </c>
      <c r="J515" s="5">
        <v>1993</v>
      </c>
    </row>
    <row r="516" spans="1:10" s="5" customFormat="1" ht="15.6" customHeight="1" x14ac:dyDescent="0.3">
      <c r="A516" s="30">
        <v>5551132</v>
      </c>
      <c r="B516" s="31" t="s">
        <v>699</v>
      </c>
      <c r="C516" s="31" t="s">
        <v>1262</v>
      </c>
      <c r="D516" s="32" t="s">
        <v>1197</v>
      </c>
      <c r="E516" s="33">
        <v>28184</v>
      </c>
      <c r="F516" s="34" t="s">
        <v>1198</v>
      </c>
      <c r="G516" s="5" t="s">
        <v>1209</v>
      </c>
      <c r="H516" s="5" t="s">
        <v>1205</v>
      </c>
      <c r="I516" s="5" t="b">
        <f t="shared" si="8"/>
        <v>0</v>
      </c>
      <c r="J516" s="5">
        <v>1992</v>
      </c>
    </row>
    <row r="517" spans="1:10" s="5" customFormat="1" ht="15.6" customHeight="1" x14ac:dyDescent="0.3">
      <c r="A517" s="30">
        <v>5551133</v>
      </c>
      <c r="B517" s="31" t="s">
        <v>698</v>
      </c>
      <c r="C517" s="31" t="s">
        <v>1262</v>
      </c>
      <c r="D517" s="32" t="s">
        <v>1197</v>
      </c>
      <c r="E517" s="33">
        <v>29907</v>
      </c>
      <c r="F517" s="34" t="s">
        <v>1198</v>
      </c>
      <c r="G517" s="5" t="s">
        <v>1201</v>
      </c>
      <c r="H517" s="5" t="s">
        <v>1205</v>
      </c>
      <c r="I517" s="5" t="b">
        <f t="shared" si="8"/>
        <v>0</v>
      </c>
      <c r="J517" s="5">
        <v>1996</v>
      </c>
    </row>
    <row r="518" spans="1:10" s="5" customFormat="1" ht="15.6" customHeight="1" x14ac:dyDescent="0.3">
      <c r="A518" s="30">
        <v>5551134</v>
      </c>
      <c r="B518" s="31" t="s">
        <v>691</v>
      </c>
      <c r="C518" s="31" t="s">
        <v>1262</v>
      </c>
      <c r="D518" s="32" t="s">
        <v>1197</v>
      </c>
      <c r="E518" s="33">
        <v>26324</v>
      </c>
      <c r="F518" s="34" t="s">
        <v>1198</v>
      </c>
      <c r="G518" s="5" t="s">
        <v>1201</v>
      </c>
      <c r="H518" s="5" t="s">
        <v>1205</v>
      </c>
      <c r="I518" s="5" t="b">
        <f t="shared" si="8"/>
        <v>0</v>
      </c>
      <c r="J518" s="5">
        <v>1987</v>
      </c>
    </row>
    <row r="519" spans="1:10" s="5" customFormat="1" ht="15.6" customHeight="1" x14ac:dyDescent="0.3">
      <c r="A519" s="30">
        <v>5551135</v>
      </c>
      <c r="B519" s="31" t="s">
        <v>697</v>
      </c>
      <c r="C519" s="31" t="s">
        <v>1262</v>
      </c>
      <c r="D519" s="32" t="s">
        <v>1197</v>
      </c>
      <c r="E519" s="33">
        <v>28945</v>
      </c>
      <c r="F519" s="34" t="s">
        <v>1198</v>
      </c>
      <c r="G519" s="5" t="s">
        <v>1201</v>
      </c>
      <c r="H519" s="5" t="s">
        <v>1205</v>
      </c>
      <c r="I519" s="5" t="b">
        <f t="shared" si="8"/>
        <v>0</v>
      </c>
      <c r="J519" s="5">
        <v>1994</v>
      </c>
    </row>
    <row r="520" spans="1:10" s="5" customFormat="1" ht="15.6" customHeight="1" x14ac:dyDescent="0.3">
      <c r="A520" s="30">
        <v>5551136</v>
      </c>
      <c r="B520" s="31" t="s">
        <v>696</v>
      </c>
      <c r="C520" s="31" t="s">
        <v>1262</v>
      </c>
      <c r="D520" s="32" t="s">
        <v>1197</v>
      </c>
      <c r="E520" s="33">
        <v>30064</v>
      </c>
      <c r="F520" s="34" t="s">
        <v>1198</v>
      </c>
      <c r="G520" s="5" t="s">
        <v>1201</v>
      </c>
      <c r="H520" s="5" t="s">
        <v>1205</v>
      </c>
      <c r="I520" s="5" t="b">
        <f t="shared" si="8"/>
        <v>0</v>
      </c>
      <c r="J520" s="5">
        <v>1997</v>
      </c>
    </row>
    <row r="521" spans="1:10" s="5" customFormat="1" ht="15.6" customHeight="1" x14ac:dyDescent="0.3">
      <c r="A521" s="30">
        <v>5551137</v>
      </c>
      <c r="B521" s="31" t="s">
        <v>695</v>
      </c>
      <c r="C521" s="31" t="s">
        <v>1262</v>
      </c>
      <c r="D521" s="32" t="s">
        <v>1197</v>
      </c>
      <c r="E521" s="33">
        <v>23131</v>
      </c>
      <c r="F521" s="34" t="s">
        <v>1198</v>
      </c>
      <c r="G521" s="5" t="s">
        <v>1201</v>
      </c>
      <c r="H521" s="5" t="s">
        <v>1205</v>
      </c>
      <c r="I521" s="5" t="b">
        <f t="shared" si="8"/>
        <v>0</v>
      </c>
      <c r="J521" s="5">
        <v>1978</v>
      </c>
    </row>
    <row r="522" spans="1:10" s="5" customFormat="1" ht="15.6" customHeight="1" x14ac:dyDescent="0.3">
      <c r="A522" s="30">
        <v>5551138</v>
      </c>
      <c r="B522" s="31" t="s">
        <v>694</v>
      </c>
      <c r="C522" s="31" t="s">
        <v>1262</v>
      </c>
      <c r="D522" s="32" t="s">
        <v>1197</v>
      </c>
      <c r="E522" s="33">
        <v>22389</v>
      </c>
      <c r="F522" s="34" t="s">
        <v>1198</v>
      </c>
      <c r="G522" s="5" t="s">
        <v>1206</v>
      </c>
      <c r="H522" s="5" t="s">
        <v>1205</v>
      </c>
      <c r="I522" s="5" t="b">
        <f t="shared" si="8"/>
        <v>0</v>
      </c>
      <c r="J522" s="5">
        <v>1976</v>
      </c>
    </row>
    <row r="523" spans="1:10" s="5" customFormat="1" ht="15.6" customHeight="1" x14ac:dyDescent="0.3">
      <c r="A523" s="30">
        <v>5551139</v>
      </c>
      <c r="B523" s="31" t="s">
        <v>693</v>
      </c>
      <c r="C523" s="31" t="s">
        <v>1262</v>
      </c>
      <c r="D523" s="32" t="s">
        <v>1197</v>
      </c>
      <c r="E523" s="33">
        <v>22547</v>
      </c>
      <c r="F523" s="34" t="s">
        <v>1198</v>
      </c>
      <c r="G523" s="5" t="s">
        <v>1201</v>
      </c>
      <c r="H523" s="5" t="s">
        <v>1232</v>
      </c>
      <c r="I523" s="5" t="b">
        <f t="shared" si="8"/>
        <v>0</v>
      </c>
      <c r="J523" s="5">
        <v>1976</v>
      </c>
    </row>
    <row r="524" spans="1:10" s="5" customFormat="1" ht="15.6" customHeight="1" x14ac:dyDescent="0.3">
      <c r="A524" s="30">
        <v>5551140</v>
      </c>
      <c r="B524" s="31" t="s">
        <v>692</v>
      </c>
      <c r="C524" s="31" t="s">
        <v>1262</v>
      </c>
      <c r="D524" s="32" t="s">
        <v>1197</v>
      </c>
      <c r="E524" s="33">
        <v>23869</v>
      </c>
      <c r="F524" s="34" t="s">
        <v>1198</v>
      </c>
      <c r="G524" s="5" t="s">
        <v>1201</v>
      </c>
      <c r="H524" s="5" t="s">
        <v>1205</v>
      </c>
      <c r="I524" s="5" t="b">
        <f t="shared" si="8"/>
        <v>0</v>
      </c>
      <c r="J524" s="5">
        <v>1980</v>
      </c>
    </row>
    <row r="525" spans="1:10" s="5" customFormat="1" ht="15.6" customHeight="1" x14ac:dyDescent="0.3">
      <c r="A525" s="30">
        <v>5551141</v>
      </c>
      <c r="B525" s="31" t="s">
        <v>691</v>
      </c>
      <c r="C525" s="31" t="s">
        <v>1262</v>
      </c>
      <c r="D525" s="32" t="s">
        <v>1197</v>
      </c>
      <c r="E525" s="33">
        <v>26031</v>
      </c>
      <c r="F525" s="34" t="s">
        <v>1198</v>
      </c>
      <c r="G525" s="5" t="s">
        <v>1201</v>
      </c>
      <c r="H525" s="5" t="s">
        <v>1205</v>
      </c>
      <c r="I525" s="5" t="b">
        <f t="shared" si="8"/>
        <v>0</v>
      </c>
      <c r="J525" s="5">
        <v>1986</v>
      </c>
    </row>
    <row r="526" spans="1:10" s="5" customFormat="1" ht="15.6" customHeight="1" x14ac:dyDescent="0.3">
      <c r="A526" s="41">
        <v>5551142</v>
      </c>
      <c r="B526" s="5" t="s">
        <v>690</v>
      </c>
      <c r="C526" s="5" t="s">
        <v>1262</v>
      </c>
      <c r="D526" s="32" t="s">
        <v>1197</v>
      </c>
      <c r="E526" s="33">
        <v>29688</v>
      </c>
      <c r="F526" s="34" t="s">
        <v>1198</v>
      </c>
      <c r="G526" s="5" t="s">
        <v>1201</v>
      </c>
      <c r="H526" s="5" t="s">
        <v>1205</v>
      </c>
      <c r="I526" s="5" t="b">
        <f t="shared" si="8"/>
        <v>0</v>
      </c>
      <c r="J526" s="5">
        <v>1996</v>
      </c>
    </row>
    <row r="527" spans="1:10" s="5" customFormat="1" ht="15.6" customHeight="1" x14ac:dyDescent="0.3">
      <c r="A527" s="30">
        <v>5551143</v>
      </c>
      <c r="B527" s="31" t="s">
        <v>689</v>
      </c>
      <c r="C527" s="31" t="s">
        <v>1262</v>
      </c>
      <c r="D527" s="32" t="s">
        <v>1197</v>
      </c>
      <c r="E527" s="33">
        <v>30054</v>
      </c>
      <c r="F527" s="34" t="s">
        <v>1198</v>
      </c>
      <c r="G527" s="5" t="s">
        <v>1201</v>
      </c>
      <c r="H527" s="5" t="s">
        <v>1205</v>
      </c>
      <c r="I527" s="5" t="b">
        <f t="shared" si="8"/>
        <v>0</v>
      </c>
      <c r="J527" s="5">
        <v>1997</v>
      </c>
    </row>
    <row r="528" spans="1:10" s="5" customFormat="1" ht="15.6" customHeight="1" x14ac:dyDescent="0.3">
      <c r="A528" s="30">
        <v>5551154</v>
      </c>
      <c r="B528" s="31" t="s">
        <v>688</v>
      </c>
      <c r="C528" s="31" t="s">
        <v>1262</v>
      </c>
      <c r="D528" s="32" t="s">
        <v>1197</v>
      </c>
      <c r="E528" s="33">
        <v>24635</v>
      </c>
      <c r="F528" s="34" t="s">
        <v>1198</v>
      </c>
      <c r="G528" s="5" t="s">
        <v>1201</v>
      </c>
      <c r="H528" s="5" t="s">
        <v>1207</v>
      </c>
      <c r="I528" s="5" t="b">
        <f t="shared" si="8"/>
        <v>0</v>
      </c>
      <c r="J528" s="5">
        <v>1982</v>
      </c>
    </row>
    <row r="529" spans="1:10" s="5" customFormat="1" ht="15.6" customHeight="1" x14ac:dyDescent="0.3">
      <c r="A529" s="30">
        <v>5551155</v>
      </c>
      <c r="B529" s="31" t="s">
        <v>687</v>
      </c>
      <c r="C529" s="31" t="s">
        <v>1262</v>
      </c>
      <c r="D529" s="32" t="s">
        <v>1197</v>
      </c>
      <c r="E529" s="33">
        <v>25831</v>
      </c>
      <c r="F529" s="34" t="s">
        <v>1198</v>
      </c>
      <c r="G529" s="5" t="s">
        <v>1201</v>
      </c>
      <c r="H529" s="5" t="s">
        <v>1205</v>
      </c>
      <c r="I529" s="5" t="b">
        <f t="shared" si="8"/>
        <v>0</v>
      </c>
      <c r="J529" s="5">
        <v>1985</v>
      </c>
    </row>
    <row r="530" spans="1:10" s="5" customFormat="1" ht="15.6" customHeight="1" x14ac:dyDescent="0.3">
      <c r="A530" s="30">
        <v>5551156</v>
      </c>
      <c r="B530" s="31" t="s">
        <v>686</v>
      </c>
      <c r="C530" s="31" t="s">
        <v>1262</v>
      </c>
      <c r="D530" s="32" t="s">
        <v>1197</v>
      </c>
      <c r="E530" s="33">
        <v>22112</v>
      </c>
      <c r="F530" s="34" t="s">
        <v>1198</v>
      </c>
      <c r="G530" s="5" t="s">
        <v>1199</v>
      </c>
      <c r="H530" s="5" t="s">
        <v>1205</v>
      </c>
      <c r="I530" s="5" t="b">
        <f t="shared" si="8"/>
        <v>0</v>
      </c>
      <c r="J530" s="5">
        <v>1975</v>
      </c>
    </row>
    <row r="531" spans="1:10" s="5" customFormat="1" ht="15.6" customHeight="1" x14ac:dyDescent="0.3">
      <c r="A531" s="30">
        <v>5551178</v>
      </c>
      <c r="B531" s="31" t="s">
        <v>685</v>
      </c>
      <c r="C531" s="31" t="s">
        <v>1263</v>
      </c>
      <c r="D531" s="32" t="s">
        <v>1197</v>
      </c>
      <c r="E531" s="33">
        <v>24395</v>
      </c>
      <c r="F531" s="34" t="s">
        <v>1198</v>
      </c>
      <c r="G531" s="5" t="s">
        <v>1220</v>
      </c>
      <c r="H531" s="5" t="s">
        <v>1202</v>
      </c>
      <c r="I531" s="5" t="b">
        <f t="shared" si="8"/>
        <v>0</v>
      </c>
      <c r="J531" s="5">
        <v>1981</v>
      </c>
    </row>
    <row r="532" spans="1:10" s="5" customFormat="1" ht="15.6" customHeight="1" x14ac:dyDescent="0.3">
      <c r="A532" s="30">
        <v>5551179</v>
      </c>
      <c r="B532" s="31" t="s">
        <v>684</v>
      </c>
      <c r="C532" s="31" t="s">
        <v>1263</v>
      </c>
      <c r="D532" s="32" t="s">
        <v>1197</v>
      </c>
      <c r="E532" s="33">
        <v>25259</v>
      </c>
      <c r="F532" s="34" t="s">
        <v>1198</v>
      </c>
      <c r="G532" s="5" t="s">
        <v>1209</v>
      </c>
      <c r="H532" s="5" t="s">
        <v>1205</v>
      </c>
      <c r="I532" s="5" t="b">
        <f t="shared" si="8"/>
        <v>0</v>
      </c>
      <c r="J532" s="5">
        <v>1984</v>
      </c>
    </row>
    <row r="533" spans="1:10" s="5" customFormat="1" ht="15.6" customHeight="1" x14ac:dyDescent="0.3">
      <c r="A533" s="30">
        <v>5551180</v>
      </c>
      <c r="B533" s="31" t="s">
        <v>683</v>
      </c>
      <c r="C533" s="31" t="s">
        <v>1263</v>
      </c>
      <c r="D533" s="32" t="s">
        <v>1197</v>
      </c>
      <c r="E533" s="33">
        <v>25632</v>
      </c>
      <c r="F533" s="34" t="s">
        <v>1198</v>
      </c>
      <c r="G533" s="5" t="s">
        <v>1209</v>
      </c>
      <c r="H533" s="5" t="s">
        <v>1205</v>
      </c>
      <c r="I533" s="5" t="b">
        <f t="shared" si="8"/>
        <v>0</v>
      </c>
      <c r="J533" s="5">
        <v>1985</v>
      </c>
    </row>
    <row r="534" spans="1:10" s="5" customFormat="1" ht="15.6" customHeight="1" x14ac:dyDescent="0.3">
      <c r="A534" s="30">
        <v>5551181</v>
      </c>
      <c r="B534" s="31" t="s">
        <v>682</v>
      </c>
      <c r="C534" s="31" t="s">
        <v>1263</v>
      </c>
      <c r="D534" s="32" t="s">
        <v>1197</v>
      </c>
      <c r="E534" s="33">
        <v>25944</v>
      </c>
      <c r="F534" s="34" t="s">
        <v>1198</v>
      </c>
      <c r="G534" s="5" t="s">
        <v>1199</v>
      </c>
      <c r="H534" s="5" t="s">
        <v>1205</v>
      </c>
      <c r="I534" s="5" t="b">
        <f t="shared" si="8"/>
        <v>0</v>
      </c>
      <c r="J534" s="5">
        <v>1986</v>
      </c>
    </row>
    <row r="535" spans="1:10" s="5" customFormat="1" ht="15.6" customHeight="1" x14ac:dyDescent="0.3">
      <c r="A535" s="30">
        <v>5551182</v>
      </c>
      <c r="B535" s="31" t="s">
        <v>681</v>
      </c>
      <c r="C535" s="31" t="s">
        <v>1263</v>
      </c>
      <c r="D535" s="32" t="s">
        <v>1197</v>
      </c>
      <c r="E535" s="33">
        <v>25077</v>
      </c>
      <c r="F535" s="34" t="s">
        <v>1198</v>
      </c>
      <c r="G535" s="5" t="s">
        <v>1209</v>
      </c>
      <c r="H535" s="5" t="s">
        <v>1205</v>
      </c>
      <c r="I535" s="5" t="b">
        <f t="shared" si="8"/>
        <v>0</v>
      </c>
      <c r="J535" s="5">
        <v>1983</v>
      </c>
    </row>
    <row r="536" spans="1:10" s="5" customFormat="1" ht="15.6" customHeight="1" x14ac:dyDescent="0.3">
      <c r="A536" s="30">
        <v>5551185</v>
      </c>
      <c r="B536" s="31" t="s">
        <v>680</v>
      </c>
      <c r="C536" s="31" t="s">
        <v>1264</v>
      </c>
      <c r="D536" s="32" t="s">
        <v>1197</v>
      </c>
      <c r="E536" s="33">
        <v>23743</v>
      </c>
      <c r="F536" s="34" t="s">
        <v>1198</v>
      </c>
      <c r="G536" s="5" t="s">
        <v>1209</v>
      </c>
      <c r="H536" s="5" t="s">
        <v>1205</v>
      </c>
      <c r="I536" s="5" t="b">
        <f t="shared" si="8"/>
        <v>0</v>
      </c>
      <c r="J536" s="5">
        <v>1980</v>
      </c>
    </row>
    <row r="537" spans="1:10" s="5" customFormat="1" ht="15.6" customHeight="1" x14ac:dyDescent="0.3">
      <c r="A537" s="30">
        <v>5551190</v>
      </c>
      <c r="B537" s="31" t="s">
        <v>679</v>
      </c>
      <c r="C537" s="31" t="s">
        <v>1265</v>
      </c>
      <c r="D537" s="32" t="s">
        <v>1197</v>
      </c>
      <c r="E537" s="33">
        <v>21609</v>
      </c>
      <c r="F537" s="34" t="s">
        <v>1198</v>
      </c>
      <c r="G537" s="5" t="s">
        <v>1201</v>
      </c>
      <c r="H537" s="5" t="s">
        <v>1202</v>
      </c>
      <c r="I537" s="5" t="b">
        <f t="shared" si="8"/>
        <v>0</v>
      </c>
      <c r="J537" s="5">
        <v>1974</v>
      </c>
    </row>
    <row r="538" spans="1:10" s="5" customFormat="1" ht="15.6" customHeight="1" x14ac:dyDescent="0.3">
      <c r="A538" s="30">
        <v>5551191</v>
      </c>
      <c r="B538" s="31" t="s">
        <v>678</v>
      </c>
      <c r="C538" s="31" t="s">
        <v>1265</v>
      </c>
      <c r="D538" s="32" t="s">
        <v>1197</v>
      </c>
      <c r="E538" s="33">
        <v>22005</v>
      </c>
      <c r="F538" s="34" t="s">
        <v>1198</v>
      </c>
      <c r="G538" s="5" t="s">
        <v>1199</v>
      </c>
      <c r="H538" s="5" t="s">
        <v>1202</v>
      </c>
      <c r="I538" s="5" t="b">
        <f t="shared" si="8"/>
        <v>0</v>
      </c>
      <c r="J538" s="5">
        <v>1975</v>
      </c>
    </row>
    <row r="539" spans="1:10" s="5" customFormat="1" ht="15.6" customHeight="1" x14ac:dyDescent="0.3">
      <c r="A539" s="30">
        <v>5551200</v>
      </c>
      <c r="B539" s="31" t="s">
        <v>675</v>
      </c>
      <c r="C539" s="31" t="s">
        <v>1266</v>
      </c>
      <c r="D539" s="32" t="s">
        <v>1197</v>
      </c>
      <c r="E539" s="33">
        <v>24357</v>
      </c>
      <c r="F539" s="34" t="s">
        <v>1198</v>
      </c>
      <c r="G539" s="5" t="s">
        <v>1209</v>
      </c>
      <c r="H539" s="5" t="s">
        <v>1202</v>
      </c>
      <c r="I539" s="5" t="b">
        <f t="shared" si="8"/>
        <v>0</v>
      </c>
      <c r="J539" s="5">
        <v>1981</v>
      </c>
    </row>
    <row r="540" spans="1:10" s="5" customFormat="1" ht="15.6" customHeight="1" x14ac:dyDescent="0.3">
      <c r="A540" s="30">
        <v>5551204</v>
      </c>
      <c r="B540" s="31" t="s">
        <v>674</v>
      </c>
      <c r="C540" s="31" t="s">
        <v>1267</v>
      </c>
      <c r="D540" s="32" t="s">
        <v>1197</v>
      </c>
      <c r="E540" s="33">
        <v>21976</v>
      </c>
      <c r="F540" s="34" t="s">
        <v>1198</v>
      </c>
      <c r="G540" s="5" t="s">
        <v>1201</v>
      </c>
      <c r="H540" s="5" t="s">
        <v>1202</v>
      </c>
      <c r="I540" s="5" t="b">
        <f t="shared" si="8"/>
        <v>0</v>
      </c>
      <c r="J540" s="5">
        <v>1975</v>
      </c>
    </row>
    <row r="541" spans="1:10" s="5" customFormat="1" ht="15.6" customHeight="1" x14ac:dyDescent="0.3">
      <c r="A541" s="30">
        <v>5551208</v>
      </c>
      <c r="B541" s="31" t="s">
        <v>673</v>
      </c>
      <c r="C541" s="31" t="s">
        <v>1267</v>
      </c>
      <c r="D541" s="32" t="s">
        <v>1197</v>
      </c>
      <c r="E541" s="33">
        <v>24565</v>
      </c>
      <c r="F541" s="34" t="s">
        <v>1198</v>
      </c>
      <c r="G541" s="5" t="s">
        <v>1204</v>
      </c>
      <c r="H541" s="5" t="s">
        <v>1205</v>
      </c>
      <c r="I541" s="5" t="b">
        <f t="shared" si="8"/>
        <v>0</v>
      </c>
      <c r="J541" s="5">
        <v>1982</v>
      </c>
    </row>
    <row r="542" spans="1:10" s="5" customFormat="1" ht="15.6" customHeight="1" x14ac:dyDescent="0.3">
      <c r="A542" s="30">
        <v>5551209</v>
      </c>
      <c r="B542" s="31" t="s">
        <v>672</v>
      </c>
      <c r="C542" s="31" t="s">
        <v>1267</v>
      </c>
      <c r="D542" s="32" t="s">
        <v>1197</v>
      </c>
      <c r="E542" s="33">
        <v>25631</v>
      </c>
      <c r="F542" s="34" t="s">
        <v>1198</v>
      </c>
      <c r="G542" s="5" t="s">
        <v>1209</v>
      </c>
      <c r="H542" s="5" t="s">
        <v>1205</v>
      </c>
      <c r="I542" s="5" t="b">
        <f t="shared" si="8"/>
        <v>0</v>
      </c>
      <c r="J542" s="5">
        <v>1985</v>
      </c>
    </row>
    <row r="543" spans="1:10" s="5" customFormat="1" ht="15.6" customHeight="1" x14ac:dyDescent="0.3">
      <c r="A543" s="41">
        <v>5551210</v>
      </c>
      <c r="B543" s="5" t="s">
        <v>672</v>
      </c>
      <c r="C543" s="5" t="s">
        <v>1267</v>
      </c>
      <c r="D543" s="32" t="s">
        <v>1197</v>
      </c>
      <c r="E543" s="33">
        <v>25631</v>
      </c>
      <c r="F543" s="34" t="s">
        <v>1198</v>
      </c>
      <c r="G543" s="5" t="s">
        <v>1209</v>
      </c>
      <c r="H543" s="5" t="s">
        <v>1205</v>
      </c>
      <c r="I543" s="5" t="b">
        <f t="shared" si="8"/>
        <v>0</v>
      </c>
      <c r="J543" s="5">
        <v>1985</v>
      </c>
    </row>
    <row r="544" spans="1:10" s="5" customFormat="1" ht="15.6" customHeight="1" x14ac:dyDescent="0.3">
      <c r="A544" s="30">
        <v>5551218</v>
      </c>
      <c r="B544" s="31" t="s">
        <v>671</v>
      </c>
      <c r="C544" s="31" t="s">
        <v>1268</v>
      </c>
      <c r="D544" s="32" t="s">
        <v>1197</v>
      </c>
      <c r="E544" s="33">
        <v>21448</v>
      </c>
      <c r="F544" s="34" t="s">
        <v>1198</v>
      </c>
      <c r="G544" s="5" t="s">
        <v>1206</v>
      </c>
      <c r="H544" s="5" t="s">
        <v>1202</v>
      </c>
      <c r="I544" s="5" t="b">
        <f t="shared" si="8"/>
        <v>0</v>
      </c>
      <c r="J544" s="5">
        <v>1973</v>
      </c>
    </row>
    <row r="545" spans="1:10" s="5" customFormat="1" ht="15.6" customHeight="1" x14ac:dyDescent="0.3">
      <c r="A545" s="30">
        <v>5551219</v>
      </c>
      <c r="B545" s="31" t="s">
        <v>670</v>
      </c>
      <c r="C545" s="31" t="s">
        <v>1268</v>
      </c>
      <c r="D545" s="32" t="s">
        <v>1197</v>
      </c>
      <c r="E545" s="33">
        <v>21793</v>
      </c>
      <c r="F545" s="34" t="s">
        <v>1198</v>
      </c>
      <c r="G545" s="5" t="s">
        <v>1206</v>
      </c>
      <c r="H545" s="5" t="s">
        <v>1202</v>
      </c>
      <c r="I545" s="5" t="b">
        <f t="shared" si="8"/>
        <v>0</v>
      </c>
      <c r="J545" s="5">
        <v>1974</v>
      </c>
    </row>
    <row r="546" spans="1:10" s="5" customFormat="1" ht="15.6" customHeight="1" x14ac:dyDescent="0.3">
      <c r="A546" s="30">
        <v>5551221</v>
      </c>
      <c r="B546" s="31" t="s">
        <v>669</v>
      </c>
      <c r="C546" s="31" t="s">
        <v>1269</v>
      </c>
      <c r="D546" s="32" t="s">
        <v>1197</v>
      </c>
      <c r="E546" s="33">
        <v>25688</v>
      </c>
      <c r="F546" s="34" t="s">
        <v>1198</v>
      </c>
      <c r="G546" s="5" t="s">
        <v>1209</v>
      </c>
      <c r="H546" s="5" t="s">
        <v>1205</v>
      </c>
      <c r="I546" s="5" t="b">
        <f t="shared" si="8"/>
        <v>0</v>
      </c>
      <c r="J546" s="5">
        <v>1985</v>
      </c>
    </row>
    <row r="547" spans="1:10" s="5" customFormat="1" ht="15.6" customHeight="1" x14ac:dyDescent="0.3">
      <c r="A547" s="30">
        <v>5551222</v>
      </c>
      <c r="B547" s="31" t="s">
        <v>668</v>
      </c>
      <c r="C547" s="31" t="s">
        <v>1269</v>
      </c>
      <c r="D547" s="32" t="s">
        <v>1197</v>
      </c>
      <c r="E547" s="33">
        <v>25641</v>
      </c>
      <c r="F547" s="34" t="s">
        <v>1198</v>
      </c>
      <c r="G547" s="5" t="s">
        <v>1209</v>
      </c>
      <c r="H547" s="5" t="s">
        <v>1232</v>
      </c>
      <c r="I547" s="5" t="b">
        <f t="shared" si="8"/>
        <v>0</v>
      </c>
      <c r="J547" s="5">
        <v>1985</v>
      </c>
    </row>
    <row r="548" spans="1:10" s="5" customFormat="1" ht="15.6" customHeight="1" x14ac:dyDescent="0.3">
      <c r="A548" s="30">
        <v>5551225</v>
      </c>
      <c r="B548" s="31" t="s">
        <v>667</v>
      </c>
      <c r="C548" s="31" t="s">
        <v>1270</v>
      </c>
      <c r="D548" s="32" t="s">
        <v>1197</v>
      </c>
      <c r="E548" s="33">
        <v>20981</v>
      </c>
      <c r="F548" s="34" t="s">
        <v>1198</v>
      </c>
      <c r="G548" s="5" t="s">
        <v>1209</v>
      </c>
      <c r="H548" s="5" t="s">
        <v>1202</v>
      </c>
      <c r="I548" s="5" t="b">
        <f t="shared" si="8"/>
        <v>0</v>
      </c>
      <c r="J548" s="5">
        <v>1972</v>
      </c>
    </row>
    <row r="549" spans="1:10" s="5" customFormat="1" ht="15.6" customHeight="1" x14ac:dyDescent="0.3">
      <c r="A549" s="30">
        <v>5551226</v>
      </c>
      <c r="B549" s="31" t="s">
        <v>666</v>
      </c>
      <c r="C549" s="31" t="s">
        <v>1270</v>
      </c>
      <c r="D549" s="32" t="s">
        <v>1197</v>
      </c>
      <c r="E549" s="33">
        <v>21398</v>
      </c>
      <c r="F549" s="34" t="s">
        <v>1198</v>
      </c>
      <c r="G549" s="5" t="s">
        <v>1209</v>
      </c>
      <c r="H549" s="5" t="s">
        <v>1202</v>
      </c>
      <c r="I549" s="5" t="b">
        <f t="shared" si="8"/>
        <v>0</v>
      </c>
      <c r="J549" s="5">
        <v>1973</v>
      </c>
    </row>
    <row r="550" spans="1:10" s="5" customFormat="1" ht="15.6" customHeight="1" x14ac:dyDescent="0.3">
      <c r="A550" s="41">
        <v>5551227</v>
      </c>
      <c r="B550" s="5" t="s">
        <v>665</v>
      </c>
      <c r="C550" s="5" t="s">
        <v>1270</v>
      </c>
      <c r="D550" s="32" t="s">
        <v>1197</v>
      </c>
      <c r="E550" s="33">
        <v>21410</v>
      </c>
      <c r="F550" s="34" t="s">
        <v>1198</v>
      </c>
      <c r="G550" s="5" t="s">
        <v>1209</v>
      </c>
      <c r="H550" s="5" t="s">
        <v>1202</v>
      </c>
      <c r="I550" s="5" t="b">
        <f t="shared" si="8"/>
        <v>0</v>
      </c>
      <c r="J550" s="5">
        <v>1973</v>
      </c>
    </row>
    <row r="551" spans="1:10" s="5" customFormat="1" ht="15.6" customHeight="1" x14ac:dyDescent="0.3">
      <c r="A551" s="30">
        <v>5551228</v>
      </c>
      <c r="B551" s="31" t="s">
        <v>664</v>
      </c>
      <c r="C551" s="31" t="s">
        <v>1270</v>
      </c>
      <c r="D551" s="32" t="s">
        <v>1197</v>
      </c>
      <c r="E551" s="33">
        <v>22128</v>
      </c>
      <c r="F551" s="34" t="s">
        <v>1198</v>
      </c>
      <c r="G551" s="5" t="s">
        <v>1209</v>
      </c>
      <c r="H551" s="5" t="s">
        <v>1202</v>
      </c>
      <c r="I551" s="5" t="b">
        <f t="shared" si="8"/>
        <v>0</v>
      </c>
      <c r="J551" s="5">
        <v>1975</v>
      </c>
    </row>
    <row r="552" spans="1:10" s="5" customFormat="1" ht="15.6" customHeight="1" x14ac:dyDescent="0.3">
      <c r="A552" s="41">
        <v>5551229</v>
      </c>
      <c r="B552" s="5" t="s">
        <v>663</v>
      </c>
      <c r="C552" s="5" t="s">
        <v>1270</v>
      </c>
      <c r="D552" s="32" t="s">
        <v>1197</v>
      </c>
      <c r="E552" s="33">
        <v>23985</v>
      </c>
      <c r="F552" s="34" t="s">
        <v>1198</v>
      </c>
      <c r="G552" s="5" t="s">
        <v>1209</v>
      </c>
      <c r="H552" s="5" t="s">
        <v>1202</v>
      </c>
      <c r="I552" s="5" t="b">
        <f t="shared" si="8"/>
        <v>0</v>
      </c>
      <c r="J552" s="5">
        <v>1980</v>
      </c>
    </row>
    <row r="553" spans="1:10" s="5" customFormat="1" ht="15.6" customHeight="1" x14ac:dyDescent="0.3">
      <c r="A553" s="30">
        <v>5551230</v>
      </c>
      <c r="B553" s="31" t="s">
        <v>662</v>
      </c>
      <c r="C553" s="31" t="s">
        <v>1270</v>
      </c>
      <c r="D553" s="32" t="s">
        <v>1197</v>
      </c>
      <c r="E553" s="33">
        <v>24332</v>
      </c>
      <c r="F553" s="34" t="s">
        <v>1198</v>
      </c>
      <c r="G553" s="5" t="s">
        <v>1209</v>
      </c>
      <c r="H553" s="5" t="s">
        <v>1202</v>
      </c>
      <c r="I553" s="5" t="b">
        <f t="shared" si="8"/>
        <v>0</v>
      </c>
      <c r="J553" s="5">
        <v>1981</v>
      </c>
    </row>
    <row r="554" spans="1:10" s="5" customFormat="1" ht="15.6" customHeight="1" x14ac:dyDescent="0.3">
      <c r="A554" s="41">
        <v>5551231</v>
      </c>
      <c r="B554" s="5" t="s">
        <v>661</v>
      </c>
      <c r="C554" s="5" t="s">
        <v>1270</v>
      </c>
      <c r="D554" s="32" t="s">
        <v>1197</v>
      </c>
      <c r="E554" s="33">
        <v>24318</v>
      </c>
      <c r="F554" s="34" t="s">
        <v>1198</v>
      </c>
      <c r="G554" s="5" t="s">
        <v>1209</v>
      </c>
      <c r="H554" s="5" t="s">
        <v>1202</v>
      </c>
      <c r="I554" s="5" t="b">
        <f t="shared" si="8"/>
        <v>0</v>
      </c>
      <c r="J554" s="5">
        <v>1981</v>
      </c>
    </row>
    <row r="555" spans="1:10" s="5" customFormat="1" ht="15.6" customHeight="1" x14ac:dyDescent="0.3">
      <c r="A555" s="30">
        <v>5551232</v>
      </c>
      <c r="B555" s="31" t="s">
        <v>660</v>
      </c>
      <c r="C555" s="31" t="s">
        <v>1270</v>
      </c>
      <c r="D555" s="32" t="s">
        <v>1197</v>
      </c>
      <c r="E555" s="33">
        <v>25323</v>
      </c>
      <c r="F555" s="34" t="s">
        <v>1198</v>
      </c>
      <c r="G555" s="5" t="s">
        <v>1199</v>
      </c>
      <c r="H555" s="5" t="s">
        <v>1203</v>
      </c>
      <c r="I555" s="5" t="b">
        <f t="shared" si="8"/>
        <v>0</v>
      </c>
      <c r="J555" s="5">
        <v>1984</v>
      </c>
    </row>
    <row r="556" spans="1:10" s="5" customFormat="1" ht="15.6" customHeight="1" x14ac:dyDescent="0.3">
      <c r="A556" s="30">
        <v>5551235</v>
      </c>
      <c r="B556" s="31" t="s">
        <v>659</v>
      </c>
      <c r="C556" s="31" t="s">
        <v>1270</v>
      </c>
      <c r="D556" s="32" t="s">
        <v>1197</v>
      </c>
      <c r="E556" s="33">
        <v>21123</v>
      </c>
      <c r="F556" s="34" t="s">
        <v>1198</v>
      </c>
      <c r="G556" s="5" t="s">
        <v>1209</v>
      </c>
      <c r="H556" s="5" t="s">
        <v>1219</v>
      </c>
      <c r="I556" s="5" t="b">
        <f t="shared" si="8"/>
        <v>0</v>
      </c>
      <c r="J556" s="5">
        <v>1972</v>
      </c>
    </row>
    <row r="557" spans="1:10" s="5" customFormat="1" ht="15.6" customHeight="1" x14ac:dyDescent="0.3">
      <c r="A557" s="30">
        <v>5551236</v>
      </c>
      <c r="B557" s="31" t="s">
        <v>657</v>
      </c>
      <c r="C557" s="31" t="s">
        <v>1270</v>
      </c>
      <c r="D557" s="32" t="s">
        <v>1197</v>
      </c>
      <c r="E557" s="33">
        <v>23498</v>
      </c>
      <c r="F557" s="34" t="s">
        <v>1198</v>
      </c>
      <c r="G557" s="5" t="s">
        <v>1209</v>
      </c>
      <c r="H557" s="5" t="s">
        <v>1219</v>
      </c>
      <c r="I557" s="5" t="b">
        <f t="shared" si="8"/>
        <v>0</v>
      </c>
      <c r="J557" s="5">
        <v>1979</v>
      </c>
    </row>
    <row r="558" spans="1:10" s="5" customFormat="1" ht="15.6" customHeight="1" x14ac:dyDescent="0.3">
      <c r="A558" s="30">
        <v>5551240</v>
      </c>
      <c r="B558" s="31" t="s">
        <v>654</v>
      </c>
      <c r="C558" s="31" t="s">
        <v>1270</v>
      </c>
      <c r="D558" s="32" t="s">
        <v>1197</v>
      </c>
      <c r="E558" s="33">
        <v>21640</v>
      </c>
      <c r="F558" s="34" t="s">
        <v>1198</v>
      </c>
      <c r="G558" s="5" t="s">
        <v>1209</v>
      </c>
      <c r="H558" s="5" t="s">
        <v>1205</v>
      </c>
      <c r="I558" s="5" t="b">
        <f t="shared" si="8"/>
        <v>0</v>
      </c>
      <c r="J558" s="5">
        <v>1974</v>
      </c>
    </row>
    <row r="559" spans="1:10" s="5" customFormat="1" ht="15.6" customHeight="1" x14ac:dyDescent="0.3">
      <c r="A559" s="30">
        <v>5551241</v>
      </c>
      <c r="B559" s="31" t="s">
        <v>653</v>
      </c>
      <c r="C559" s="31" t="s">
        <v>1270</v>
      </c>
      <c r="D559" s="32" t="s">
        <v>1197</v>
      </c>
      <c r="E559" s="33">
        <v>23094</v>
      </c>
      <c r="F559" s="34" t="s">
        <v>1198</v>
      </c>
      <c r="G559" s="5" t="s">
        <v>1209</v>
      </c>
      <c r="H559" s="5" t="s">
        <v>1205</v>
      </c>
      <c r="I559" s="5" t="b">
        <f t="shared" si="8"/>
        <v>0</v>
      </c>
      <c r="J559" s="5">
        <v>1978</v>
      </c>
    </row>
    <row r="560" spans="1:10" s="5" customFormat="1" ht="15.6" customHeight="1" x14ac:dyDescent="0.3">
      <c r="A560" s="41">
        <v>5551242</v>
      </c>
      <c r="B560" s="5" t="s">
        <v>652</v>
      </c>
      <c r="C560" s="5" t="s">
        <v>1270</v>
      </c>
      <c r="D560" s="32" t="s">
        <v>1197</v>
      </c>
      <c r="E560" s="33">
        <v>24930</v>
      </c>
      <c r="F560" s="34" t="s">
        <v>1198</v>
      </c>
      <c r="G560" s="5" t="s">
        <v>1204</v>
      </c>
      <c r="H560" s="5" t="s">
        <v>1205</v>
      </c>
      <c r="I560" s="5" t="b">
        <f t="shared" si="8"/>
        <v>0</v>
      </c>
      <c r="J560" s="5">
        <v>1983</v>
      </c>
    </row>
    <row r="561" spans="1:10" s="5" customFormat="1" ht="15.6" customHeight="1" x14ac:dyDescent="0.3">
      <c r="A561" s="30">
        <v>5551243</v>
      </c>
      <c r="B561" s="31" t="s">
        <v>639</v>
      </c>
      <c r="C561" s="31" t="s">
        <v>1270</v>
      </c>
      <c r="D561" s="32" t="s">
        <v>1197</v>
      </c>
      <c r="E561" s="33">
        <v>25277</v>
      </c>
      <c r="F561" s="34" t="s">
        <v>1198</v>
      </c>
      <c r="G561" s="5" t="s">
        <v>1209</v>
      </c>
      <c r="H561" s="5" t="s">
        <v>1205</v>
      </c>
      <c r="I561" s="5" t="b">
        <f t="shared" si="8"/>
        <v>0</v>
      </c>
      <c r="J561" s="5">
        <v>1984</v>
      </c>
    </row>
    <row r="562" spans="1:10" s="5" customFormat="1" ht="15.6" customHeight="1" x14ac:dyDescent="0.3">
      <c r="A562" s="30">
        <v>5551244</v>
      </c>
      <c r="B562" s="31" t="s">
        <v>639</v>
      </c>
      <c r="C562" s="31" t="s">
        <v>1270</v>
      </c>
      <c r="D562" s="32" t="s">
        <v>1197</v>
      </c>
      <c r="E562" s="33">
        <v>25635</v>
      </c>
      <c r="F562" s="34" t="s">
        <v>1198</v>
      </c>
      <c r="G562" s="5" t="s">
        <v>1209</v>
      </c>
      <c r="H562" s="5" t="s">
        <v>1205</v>
      </c>
      <c r="I562" s="5" t="b">
        <f t="shared" si="8"/>
        <v>0</v>
      </c>
      <c r="J562" s="5">
        <v>1985</v>
      </c>
    </row>
    <row r="563" spans="1:10" s="5" customFormat="1" ht="15.6" customHeight="1" x14ac:dyDescent="0.3">
      <c r="A563" s="30">
        <v>5551245</v>
      </c>
      <c r="B563" s="31" t="s">
        <v>651</v>
      </c>
      <c r="C563" s="31" t="s">
        <v>1270</v>
      </c>
      <c r="D563" s="32" t="s">
        <v>1197</v>
      </c>
      <c r="E563" s="33">
        <v>27119</v>
      </c>
      <c r="F563" s="34" t="s">
        <v>1198</v>
      </c>
      <c r="G563" s="5" t="s">
        <v>1209</v>
      </c>
      <c r="H563" s="5" t="s">
        <v>1207</v>
      </c>
      <c r="I563" s="5" t="b">
        <f t="shared" si="8"/>
        <v>0</v>
      </c>
      <c r="J563" s="5">
        <v>1989</v>
      </c>
    </row>
    <row r="564" spans="1:10" s="5" customFormat="1" ht="15.6" customHeight="1" x14ac:dyDescent="0.3">
      <c r="A564" s="30">
        <v>5551248</v>
      </c>
      <c r="B564" s="31" t="s">
        <v>650</v>
      </c>
      <c r="C564" s="31" t="s">
        <v>1271</v>
      </c>
      <c r="D564" s="32" t="s">
        <v>1197</v>
      </c>
      <c r="E564" s="33">
        <v>21823</v>
      </c>
      <c r="F564" s="34" t="s">
        <v>1198</v>
      </c>
      <c r="G564" s="5" t="s">
        <v>1201</v>
      </c>
      <c r="H564" s="5" t="s">
        <v>1200</v>
      </c>
      <c r="I564" s="5" t="b">
        <f t="shared" si="8"/>
        <v>0</v>
      </c>
      <c r="J564" s="5">
        <v>1974</v>
      </c>
    </row>
    <row r="565" spans="1:10" s="5" customFormat="1" ht="15.6" customHeight="1" x14ac:dyDescent="0.3">
      <c r="A565" s="30">
        <v>5551250</v>
      </c>
      <c r="B565" s="31" t="s">
        <v>649</v>
      </c>
      <c r="C565" s="31" t="s">
        <v>1272</v>
      </c>
      <c r="D565" s="32" t="s">
        <v>1197</v>
      </c>
      <c r="E565" s="33">
        <v>21123</v>
      </c>
      <c r="F565" s="34" t="s">
        <v>1198</v>
      </c>
      <c r="G565" s="5" t="s">
        <v>1206</v>
      </c>
      <c r="H565" s="5" t="s">
        <v>1202</v>
      </c>
      <c r="I565" s="5" t="b">
        <f t="shared" si="8"/>
        <v>0</v>
      </c>
      <c r="J565" s="5">
        <v>1972</v>
      </c>
    </row>
    <row r="566" spans="1:10" s="5" customFormat="1" ht="15.6" customHeight="1" x14ac:dyDescent="0.3">
      <c r="A566" s="30">
        <v>5551254</v>
      </c>
      <c r="B566" s="31" t="s">
        <v>648</v>
      </c>
      <c r="C566" s="31" t="s">
        <v>1273</v>
      </c>
      <c r="D566" s="32" t="s">
        <v>1197</v>
      </c>
      <c r="E566" s="33">
        <v>26758</v>
      </c>
      <c r="F566" s="34" t="s">
        <v>1198</v>
      </c>
      <c r="G566" s="5" t="s">
        <v>1201</v>
      </c>
      <c r="H566" s="5" t="s">
        <v>1205</v>
      </c>
      <c r="I566" s="5" t="b">
        <f t="shared" si="8"/>
        <v>0</v>
      </c>
      <c r="J566" s="5">
        <v>1988</v>
      </c>
    </row>
    <row r="567" spans="1:10" s="5" customFormat="1" ht="15.6" customHeight="1" x14ac:dyDescent="0.3">
      <c r="A567" s="30">
        <v>5551255</v>
      </c>
      <c r="B567" s="31" t="s">
        <v>647</v>
      </c>
      <c r="C567" s="31" t="s">
        <v>1274</v>
      </c>
      <c r="D567" s="32" t="s">
        <v>1197</v>
      </c>
      <c r="E567" s="33">
        <v>20089</v>
      </c>
      <c r="F567" s="34" t="s">
        <v>1198</v>
      </c>
      <c r="G567" s="5" t="s">
        <v>1204</v>
      </c>
      <c r="H567" s="5" t="s">
        <v>1202</v>
      </c>
      <c r="I567" s="5" t="b">
        <f t="shared" si="8"/>
        <v>0</v>
      </c>
      <c r="J567" s="5">
        <v>1969</v>
      </c>
    </row>
    <row r="568" spans="1:10" s="5" customFormat="1" ht="15.6" customHeight="1" x14ac:dyDescent="0.3">
      <c r="A568" s="30">
        <v>5551256</v>
      </c>
      <c r="B568" s="31" t="s">
        <v>646</v>
      </c>
      <c r="C568" s="31" t="s">
        <v>1274</v>
      </c>
      <c r="D568" s="32" t="s">
        <v>1197</v>
      </c>
      <c r="E568" s="33">
        <v>20311</v>
      </c>
      <c r="F568" s="34" t="s">
        <v>1198</v>
      </c>
      <c r="G568" s="5" t="s">
        <v>1209</v>
      </c>
      <c r="H568" s="5" t="s">
        <v>1202</v>
      </c>
      <c r="I568" s="5" t="b">
        <f t="shared" si="8"/>
        <v>0</v>
      </c>
      <c r="J568" s="5">
        <v>1970</v>
      </c>
    </row>
    <row r="569" spans="1:10" s="5" customFormat="1" ht="15.6" customHeight="1" x14ac:dyDescent="0.3">
      <c r="A569" s="30">
        <v>5551257</v>
      </c>
      <c r="B569" s="31" t="s">
        <v>645</v>
      </c>
      <c r="C569" s="31" t="s">
        <v>1274</v>
      </c>
      <c r="D569" s="32" t="s">
        <v>1197</v>
      </c>
      <c r="E569" s="33">
        <v>20168</v>
      </c>
      <c r="F569" s="34" t="s">
        <v>1198</v>
      </c>
      <c r="G569" s="5" t="s">
        <v>1209</v>
      </c>
      <c r="H569" s="5" t="s">
        <v>1218</v>
      </c>
      <c r="I569" s="5" t="b">
        <f t="shared" si="8"/>
        <v>0</v>
      </c>
      <c r="J569" s="5">
        <v>1970</v>
      </c>
    </row>
    <row r="570" spans="1:10" s="5" customFormat="1" ht="15.6" customHeight="1" x14ac:dyDescent="0.3">
      <c r="A570" s="30">
        <v>5551258</v>
      </c>
      <c r="B570" s="31" t="s">
        <v>644</v>
      </c>
      <c r="C570" s="31" t="s">
        <v>1274</v>
      </c>
      <c r="D570" s="32" t="s">
        <v>1197</v>
      </c>
      <c r="E570" s="33">
        <v>20891</v>
      </c>
      <c r="F570" s="34" t="s">
        <v>1198</v>
      </c>
      <c r="G570" s="5" t="s">
        <v>1204</v>
      </c>
      <c r="H570" s="5" t="s">
        <v>1218</v>
      </c>
      <c r="I570" s="5" t="b">
        <f t="shared" si="8"/>
        <v>0</v>
      </c>
      <c r="J570" s="5">
        <v>1972</v>
      </c>
    </row>
    <row r="571" spans="1:10" s="5" customFormat="1" ht="15.6" customHeight="1" x14ac:dyDescent="0.3">
      <c r="A571" s="30">
        <v>5551259</v>
      </c>
      <c r="B571" s="31" t="s">
        <v>643</v>
      </c>
      <c r="C571" s="31" t="s">
        <v>1274</v>
      </c>
      <c r="D571" s="32" t="s">
        <v>1197</v>
      </c>
      <c r="E571" s="33">
        <v>20332</v>
      </c>
      <c r="F571" s="34" t="s">
        <v>1198</v>
      </c>
      <c r="G571" s="5" t="s">
        <v>1209</v>
      </c>
      <c r="H571" s="5" t="s">
        <v>1202</v>
      </c>
      <c r="I571" s="5" t="b">
        <f t="shared" si="8"/>
        <v>0</v>
      </c>
      <c r="J571" s="5">
        <v>1970</v>
      </c>
    </row>
    <row r="572" spans="1:10" s="5" customFormat="1" ht="15.6" customHeight="1" x14ac:dyDescent="0.3">
      <c r="A572" s="30">
        <v>5551261</v>
      </c>
      <c r="B572" s="31" t="s">
        <v>642</v>
      </c>
      <c r="C572" s="31" t="s">
        <v>1274</v>
      </c>
      <c r="D572" s="32" t="s">
        <v>1197</v>
      </c>
      <c r="E572" s="33">
        <v>20241</v>
      </c>
      <c r="F572" s="34" t="s">
        <v>1198</v>
      </c>
      <c r="G572" s="5" t="s">
        <v>1204</v>
      </c>
      <c r="H572" s="5" t="s">
        <v>1205</v>
      </c>
      <c r="I572" s="5" t="b">
        <f t="shared" si="8"/>
        <v>0</v>
      </c>
      <c r="J572" s="5">
        <v>1970</v>
      </c>
    </row>
    <row r="573" spans="1:10" s="5" customFormat="1" ht="15.6" customHeight="1" x14ac:dyDescent="0.3">
      <c r="A573" s="30">
        <v>5551262</v>
      </c>
      <c r="B573" s="31" t="s">
        <v>641</v>
      </c>
      <c r="C573" s="31" t="s">
        <v>1274</v>
      </c>
      <c r="D573" s="32" t="s">
        <v>1197</v>
      </c>
      <c r="E573" s="33">
        <v>20502</v>
      </c>
      <c r="F573" s="34" t="s">
        <v>1198</v>
      </c>
      <c r="G573" s="5" t="s">
        <v>1204</v>
      </c>
      <c r="H573" s="5" t="s">
        <v>1205</v>
      </c>
      <c r="I573" s="5" t="b">
        <f t="shared" si="8"/>
        <v>0</v>
      </c>
      <c r="J573" s="5">
        <v>1971</v>
      </c>
    </row>
    <row r="574" spans="1:10" s="5" customFormat="1" ht="15.6" customHeight="1" x14ac:dyDescent="0.3">
      <c r="A574" s="30">
        <v>5551263</v>
      </c>
      <c r="B574" s="31" t="s">
        <v>640</v>
      </c>
      <c r="C574" s="31" t="s">
        <v>1274</v>
      </c>
      <c r="D574" s="32" t="s">
        <v>1197</v>
      </c>
      <c r="E574" s="33">
        <v>20538</v>
      </c>
      <c r="F574" s="34" t="s">
        <v>1198</v>
      </c>
      <c r="G574" s="5" t="s">
        <v>1204</v>
      </c>
      <c r="H574" s="5" t="s">
        <v>1205</v>
      </c>
      <c r="I574" s="5" t="b">
        <f t="shared" si="8"/>
        <v>0</v>
      </c>
      <c r="J574" s="5">
        <v>1971</v>
      </c>
    </row>
    <row r="575" spans="1:10" s="5" customFormat="1" ht="15.6" customHeight="1" x14ac:dyDescent="0.3">
      <c r="A575" s="30">
        <v>5551264</v>
      </c>
      <c r="B575" s="31" t="s">
        <v>639</v>
      </c>
      <c r="C575" s="31" t="s">
        <v>1274</v>
      </c>
      <c r="D575" s="32" t="s">
        <v>1197</v>
      </c>
      <c r="E575" s="33">
        <v>20888</v>
      </c>
      <c r="F575" s="34" t="s">
        <v>1198</v>
      </c>
      <c r="G575" s="5" t="s">
        <v>1209</v>
      </c>
      <c r="H575" s="5" t="s">
        <v>1205</v>
      </c>
      <c r="I575" s="5" t="b">
        <f t="shared" si="8"/>
        <v>0</v>
      </c>
      <c r="J575" s="5">
        <v>1972</v>
      </c>
    </row>
    <row r="576" spans="1:10" s="5" customFormat="1" ht="15.6" customHeight="1" x14ac:dyDescent="0.3">
      <c r="A576" s="30">
        <v>5551265</v>
      </c>
      <c r="B576" s="31" t="s">
        <v>638</v>
      </c>
      <c r="C576" s="31" t="s">
        <v>1274</v>
      </c>
      <c r="D576" s="32" t="s">
        <v>1197</v>
      </c>
      <c r="E576" s="33">
        <v>21255</v>
      </c>
      <c r="F576" s="34" t="s">
        <v>1198</v>
      </c>
      <c r="G576" s="5" t="s">
        <v>1204</v>
      </c>
      <c r="H576" s="5" t="s">
        <v>1205</v>
      </c>
      <c r="I576" s="5" t="b">
        <f t="shared" si="8"/>
        <v>0</v>
      </c>
      <c r="J576" s="5">
        <v>1973</v>
      </c>
    </row>
    <row r="577" spans="1:10" s="5" customFormat="1" ht="15.6" customHeight="1" x14ac:dyDescent="0.3">
      <c r="A577" s="30">
        <v>5551266</v>
      </c>
      <c r="B577" s="31" t="s">
        <v>638</v>
      </c>
      <c r="C577" s="31" t="s">
        <v>1274</v>
      </c>
      <c r="D577" s="32" t="s">
        <v>1197</v>
      </c>
      <c r="E577" s="33">
        <v>22005</v>
      </c>
      <c r="F577" s="34" t="s">
        <v>1198</v>
      </c>
      <c r="G577" s="5" t="s">
        <v>1204</v>
      </c>
      <c r="H577" s="5" t="s">
        <v>1205</v>
      </c>
      <c r="I577" s="5" t="b">
        <f t="shared" si="8"/>
        <v>0</v>
      </c>
      <c r="J577" s="5">
        <v>1975</v>
      </c>
    </row>
    <row r="578" spans="1:10" s="5" customFormat="1" ht="15.6" customHeight="1" x14ac:dyDescent="0.3">
      <c r="A578" s="30">
        <v>5551267</v>
      </c>
      <c r="B578" s="31" t="s">
        <v>637</v>
      </c>
      <c r="C578" s="31" t="s">
        <v>1274</v>
      </c>
      <c r="D578" s="32" t="s">
        <v>1197</v>
      </c>
      <c r="E578" s="33">
        <v>19755</v>
      </c>
      <c r="F578" s="34" t="s">
        <v>1198</v>
      </c>
      <c r="G578" s="5" t="s">
        <v>1199</v>
      </c>
      <c r="H578" s="5" t="s">
        <v>1207</v>
      </c>
      <c r="I578" s="5" t="b">
        <f t="shared" ref="I578:I641" si="9">AND(LEFT(F578,3)="Non",J578&gt;2020)</f>
        <v>0</v>
      </c>
      <c r="J578" s="5">
        <v>1969</v>
      </c>
    </row>
    <row r="579" spans="1:10" s="5" customFormat="1" ht="15.6" customHeight="1" x14ac:dyDescent="0.3">
      <c r="A579" s="30">
        <v>5551289</v>
      </c>
      <c r="B579" s="31" t="s">
        <v>636</v>
      </c>
      <c r="C579" s="31" t="s">
        <v>1275</v>
      </c>
      <c r="D579" s="32" t="s">
        <v>1197</v>
      </c>
      <c r="E579" s="33">
        <v>25187</v>
      </c>
      <c r="F579" s="34" t="s">
        <v>1198</v>
      </c>
      <c r="G579" s="5" t="s">
        <v>1209</v>
      </c>
      <c r="H579" s="5" t="s">
        <v>1222</v>
      </c>
      <c r="I579" s="5" t="b">
        <f t="shared" si="9"/>
        <v>0</v>
      </c>
      <c r="J579" s="5">
        <v>1983</v>
      </c>
    </row>
    <row r="580" spans="1:10" s="5" customFormat="1" ht="15.6" customHeight="1" x14ac:dyDescent="0.3">
      <c r="A580" s="30">
        <v>5551290</v>
      </c>
      <c r="B580" s="31" t="s">
        <v>635</v>
      </c>
      <c r="C580" s="31" t="s">
        <v>1276</v>
      </c>
      <c r="D580" s="32" t="s">
        <v>1197</v>
      </c>
      <c r="E580" s="33">
        <v>21428</v>
      </c>
      <c r="F580" s="34" t="s">
        <v>1198</v>
      </c>
      <c r="G580" s="5" t="s">
        <v>1201</v>
      </c>
      <c r="H580" s="5" t="s">
        <v>1202</v>
      </c>
      <c r="I580" s="5" t="b">
        <f t="shared" si="9"/>
        <v>0</v>
      </c>
      <c r="J580" s="5">
        <v>1973</v>
      </c>
    </row>
    <row r="581" spans="1:10" s="5" customFormat="1" ht="15.6" customHeight="1" x14ac:dyDescent="0.3">
      <c r="A581" s="30">
        <v>5551295</v>
      </c>
      <c r="B581" s="31" t="s">
        <v>634</v>
      </c>
      <c r="C581" s="31" t="s">
        <v>1277</v>
      </c>
      <c r="D581" s="32" t="s">
        <v>1197</v>
      </c>
      <c r="E581" s="33">
        <v>22840</v>
      </c>
      <c r="F581" s="34" t="s">
        <v>1198</v>
      </c>
      <c r="G581" s="5" t="s">
        <v>1209</v>
      </c>
      <c r="H581" s="5" t="s">
        <v>1200</v>
      </c>
      <c r="I581" s="5" t="b">
        <f t="shared" si="9"/>
        <v>0</v>
      </c>
      <c r="J581" s="5">
        <v>1977</v>
      </c>
    </row>
    <row r="582" spans="1:10" s="5" customFormat="1" ht="15.6" customHeight="1" x14ac:dyDescent="0.3">
      <c r="A582" s="30">
        <v>5551296</v>
      </c>
      <c r="B582" s="31" t="s">
        <v>633</v>
      </c>
      <c r="C582" s="31" t="s">
        <v>1277</v>
      </c>
      <c r="D582" s="32" t="s">
        <v>1197</v>
      </c>
      <c r="E582" s="33">
        <v>22840</v>
      </c>
      <c r="F582" s="34" t="s">
        <v>1198</v>
      </c>
      <c r="G582" s="5" t="s">
        <v>1278</v>
      </c>
      <c r="H582" s="5" t="s">
        <v>1200</v>
      </c>
      <c r="I582" s="5" t="b">
        <f t="shared" si="9"/>
        <v>0</v>
      </c>
      <c r="J582" s="5">
        <v>1977</v>
      </c>
    </row>
    <row r="583" spans="1:10" s="5" customFormat="1" ht="15.6" customHeight="1" x14ac:dyDescent="0.3">
      <c r="A583" s="30">
        <v>5551319</v>
      </c>
      <c r="B583" s="31" t="s">
        <v>632</v>
      </c>
      <c r="C583" s="31" t="s">
        <v>1279</v>
      </c>
      <c r="D583" s="32" t="s">
        <v>1197</v>
      </c>
      <c r="E583" s="33">
        <v>22180</v>
      </c>
      <c r="F583" s="34" t="s">
        <v>1198</v>
      </c>
      <c r="G583" s="5" t="s">
        <v>1209</v>
      </c>
      <c r="H583" s="5" t="s">
        <v>1202</v>
      </c>
      <c r="I583" s="5" t="b">
        <f t="shared" si="9"/>
        <v>0</v>
      </c>
      <c r="J583" s="5">
        <v>1975</v>
      </c>
    </row>
    <row r="584" spans="1:10" s="5" customFormat="1" ht="15.6" customHeight="1" x14ac:dyDescent="0.3">
      <c r="A584" s="30">
        <v>5551320</v>
      </c>
      <c r="B584" s="31" t="s">
        <v>631</v>
      </c>
      <c r="C584" s="31" t="s">
        <v>1279</v>
      </c>
      <c r="D584" s="32" t="s">
        <v>1197</v>
      </c>
      <c r="E584" s="33">
        <v>21078</v>
      </c>
      <c r="F584" s="34" t="s">
        <v>1198</v>
      </c>
      <c r="G584" s="5" t="s">
        <v>1199</v>
      </c>
      <c r="H584" s="5" t="s">
        <v>1202</v>
      </c>
      <c r="I584" s="5" t="b">
        <f t="shared" si="9"/>
        <v>0</v>
      </c>
      <c r="J584" s="5">
        <v>1972</v>
      </c>
    </row>
    <row r="585" spans="1:10" s="5" customFormat="1" ht="15.6" customHeight="1" x14ac:dyDescent="0.3">
      <c r="A585" s="30">
        <v>5551321</v>
      </c>
      <c r="B585" s="31" t="s">
        <v>630</v>
      </c>
      <c r="C585" s="31" t="s">
        <v>1279</v>
      </c>
      <c r="D585" s="32" t="s">
        <v>1197</v>
      </c>
      <c r="E585" s="33">
        <v>21818</v>
      </c>
      <c r="F585" s="34" t="s">
        <v>1198</v>
      </c>
      <c r="G585" s="5" t="s">
        <v>1201</v>
      </c>
      <c r="H585" s="5" t="s">
        <v>1202</v>
      </c>
      <c r="I585" s="5" t="b">
        <f t="shared" si="9"/>
        <v>0</v>
      </c>
      <c r="J585" s="5">
        <v>1974</v>
      </c>
    </row>
    <row r="586" spans="1:10" s="5" customFormat="1" ht="15.6" customHeight="1" x14ac:dyDescent="0.3">
      <c r="A586" s="30">
        <v>5551322</v>
      </c>
      <c r="B586" s="31" t="s">
        <v>629</v>
      </c>
      <c r="C586" s="31" t="s">
        <v>1279</v>
      </c>
      <c r="D586" s="32" t="s">
        <v>1197</v>
      </c>
      <c r="E586" s="33">
        <v>23254</v>
      </c>
      <c r="F586" s="34" t="s">
        <v>1198</v>
      </c>
      <c r="G586" s="5" t="s">
        <v>1201</v>
      </c>
      <c r="H586" s="5" t="s">
        <v>1219</v>
      </c>
      <c r="I586" s="5" t="b">
        <f t="shared" si="9"/>
        <v>0</v>
      </c>
      <c r="J586" s="5">
        <v>1978</v>
      </c>
    </row>
    <row r="587" spans="1:10" s="5" customFormat="1" ht="15.6" customHeight="1" x14ac:dyDescent="0.3">
      <c r="A587" s="30">
        <v>5551323</v>
      </c>
      <c r="B587" s="31" t="s">
        <v>628</v>
      </c>
      <c r="C587" s="31" t="s">
        <v>1280</v>
      </c>
      <c r="D587" s="32" t="s">
        <v>1197</v>
      </c>
      <c r="E587" s="33">
        <v>25197</v>
      </c>
      <c r="F587" s="34" t="s">
        <v>1198</v>
      </c>
      <c r="G587" s="5" t="s">
        <v>1199</v>
      </c>
      <c r="H587" s="5" t="s">
        <v>1202</v>
      </c>
      <c r="I587" s="5" t="b">
        <f t="shared" si="9"/>
        <v>0</v>
      </c>
      <c r="J587" s="5">
        <v>1983</v>
      </c>
    </row>
    <row r="588" spans="1:10" s="5" customFormat="1" ht="15.6" customHeight="1" x14ac:dyDescent="0.3">
      <c r="A588" s="30">
        <v>5551325</v>
      </c>
      <c r="B588" s="31" t="s">
        <v>627</v>
      </c>
      <c r="C588" s="31" t="s">
        <v>1280</v>
      </c>
      <c r="D588" s="32" t="s">
        <v>1197</v>
      </c>
      <c r="E588" s="33">
        <v>26685</v>
      </c>
      <c r="F588" s="34" t="s">
        <v>1198</v>
      </c>
      <c r="G588" s="5" t="s">
        <v>1199</v>
      </c>
      <c r="H588" s="5" t="s">
        <v>1232</v>
      </c>
      <c r="I588" s="5" t="b">
        <f t="shared" si="9"/>
        <v>0</v>
      </c>
      <c r="J588" s="5">
        <v>1988</v>
      </c>
    </row>
    <row r="589" spans="1:10" s="5" customFormat="1" ht="15.6" customHeight="1" x14ac:dyDescent="0.3">
      <c r="A589" s="30">
        <v>5551326</v>
      </c>
      <c r="B589" s="31" t="s">
        <v>626</v>
      </c>
      <c r="C589" s="31" t="s">
        <v>1280</v>
      </c>
      <c r="D589" s="32" t="s">
        <v>1197</v>
      </c>
      <c r="E589" s="33">
        <v>26875</v>
      </c>
      <c r="F589" s="34" t="s">
        <v>1198</v>
      </c>
      <c r="G589" s="5" t="s">
        <v>1201</v>
      </c>
      <c r="H589" s="5" t="s">
        <v>1232</v>
      </c>
      <c r="I589" s="5" t="b">
        <f t="shared" si="9"/>
        <v>0</v>
      </c>
      <c r="J589" s="5">
        <v>1988</v>
      </c>
    </row>
    <row r="590" spans="1:10" s="5" customFormat="1" ht="15.6" customHeight="1" x14ac:dyDescent="0.3">
      <c r="A590" s="30">
        <v>5551333</v>
      </c>
      <c r="B590" s="31" t="s">
        <v>625</v>
      </c>
      <c r="C590" s="31" t="s">
        <v>1281</v>
      </c>
      <c r="D590" s="32" t="s">
        <v>1197</v>
      </c>
      <c r="E590" s="33">
        <v>22159</v>
      </c>
      <c r="F590" s="34" t="s">
        <v>1198</v>
      </c>
      <c r="G590" s="5" t="s">
        <v>1206</v>
      </c>
      <c r="H590" s="5" t="s">
        <v>1202</v>
      </c>
      <c r="I590" s="5" t="b">
        <f t="shared" si="9"/>
        <v>0</v>
      </c>
      <c r="J590" s="5">
        <v>1975</v>
      </c>
    </row>
    <row r="591" spans="1:10" s="5" customFormat="1" ht="15.6" customHeight="1" x14ac:dyDescent="0.3">
      <c r="A591" s="41">
        <v>5551335</v>
      </c>
      <c r="B591" s="5" t="s">
        <v>624</v>
      </c>
      <c r="C591" s="5" t="s">
        <v>1282</v>
      </c>
      <c r="D591" s="32" t="s">
        <v>1197</v>
      </c>
      <c r="E591" s="33">
        <v>19937</v>
      </c>
      <c r="F591" s="34" t="s">
        <v>1198</v>
      </c>
      <c r="G591" s="5" t="s">
        <v>1209</v>
      </c>
      <c r="H591" s="5" t="s">
        <v>1200</v>
      </c>
      <c r="I591" s="5" t="b">
        <f t="shared" si="9"/>
        <v>0</v>
      </c>
      <c r="J591" s="5">
        <v>1969</v>
      </c>
    </row>
    <row r="592" spans="1:10" s="5" customFormat="1" ht="15.6" customHeight="1" x14ac:dyDescent="0.3">
      <c r="A592" s="41">
        <v>5551336</v>
      </c>
      <c r="B592" s="5" t="s">
        <v>624</v>
      </c>
      <c r="C592" s="5" t="s">
        <v>1282</v>
      </c>
      <c r="D592" s="32" t="s">
        <v>1197</v>
      </c>
      <c r="E592" s="33">
        <v>19937</v>
      </c>
      <c r="F592" s="34" t="s">
        <v>1198</v>
      </c>
      <c r="G592" s="5" t="s">
        <v>1209</v>
      </c>
      <c r="H592" s="5" t="s">
        <v>1200</v>
      </c>
      <c r="I592" s="5" t="b">
        <f t="shared" si="9"/>
        <v>0</v>
      </c>
      <c r="J592" s="5">
        <v>1969</v>
      </c>
    </row>
    <row r="593" spans="1:10" s="5" customFormat="1" ht="15.6" customHeight="1" x14ac:dyDescent="0.3">
      <c r="A593" s="30">
        <v>5551337</v>
      </c>
      <c r="B593" s="31" t="s">
        <v>623</v>
      </c>
      <c r="C593" s="31" t="s">
        <v>1282</v>
      </c>
      <c r="D593" s="32" t="s">
        <v>1197</v>
      </c>
      <c r="E593" s="33">
        <v>19827</v>
      </c>
      <c r="F593" s="34" t="s">
        <v>1198</v>
      </c>
      <c r="G593" s="5" t="s">
        <v>1209</v>
      </c>
      <c r="H593" s="5" t="s">
        <v>1207</v>
      </c>
      <c r="I593" s="5" t="b">
        <f t="shared" si="9"/>
        <v>0</v>
      </c>
      <c r="J593" s="5">
        <v>1969</v>
      </c>
    </row>
    <row r="594" spans="1:10" s="5" customFormat="1" ht="15.6" customHeight="1" x14ac:dyDescent="0.3">
      <c r="A594" s="30">
        <v>5551345</v>
      </c>
      <c r="B594" s="31" t="s">
        <v>622</v>
      </c>
      <c r="C594" s="31" t="s">
        <v>1283</v>
      </c>
      <c r="D594" s="32" t="s">
        <v>1197</v>
      </c>
      <c r="E594" s="33">
        <v>21397</v>
      </c>
      <c r="F594" s="34" t="s">
        <v>1198</v>
      </c>
      <c r="G594" s="5" t="s">
        <v>1201</v>
      </c>
      <c r="H594" s="5" t="s">
        <v>1202</v>
      </c>
      <c r="I594" s="5" t="b">
        <f t="shared" si="9"/>
        <v>0</v>
      </c>
      <c r="J594" s="5">
        <v>1973</v>
      </c>
    </row>
    <row r="595" spans="1:10" s="5" customFormat="1" ht="15.6" customHeight="1" x14ac:dyDescent="0.3">
      <c r="A595" s="30">
        <v>5551346</v>
      </c>
      <c r="B595" s="31" t="s">
        <v>621</v>
      </c>
      <c r="C595" s="31" t="s">
        <v>1283</v>
      </c>
      <c r="D595" s="32" t="s">
        <v>1197</v>
      </c>
      <c r="E595" s="33">
        <v>21381</v>
      </c>
      <c r="F595" s="34" t="s">
        <v>1198</v>
      </c>
      <c r="G595" s="5" t="s">
        <v>1206</v>
      </c>
      <c r="H595" s="5" t="s">
        <v>1202</v>
      </c>
      <c r="I595" s="5" t="b">
        <f t="shared" si="9"/>
        <v>0</v>
      </c>
      <c r="J595" s="5">
        <v>1973</v>
      </c>
    </row>
    <row r="596" spans="1:10" s="5" customFormat="1" ht="15.6" customHeight="1" x14ac:dyDescent="0.3">
      <c r="A596" s="30">
        <v>5551347</v>
      </c>
      <c r="B596" s="31" t="s">
        <v>620</v>
      </c>
      <c r="C596" s="31" t="s">
        <v>1283</v>
      </c>
      <c r="D596" s="32" t="s">
        <v>1197</v>
      </c>
      <c r="E596" s="33">
        <v>24699</v>
      </c>
      <c r="F596" s="34" t="s">
        <v>1198</v>
      </c>
      <c r="G596" s="5" t="s">
        <v>1201</v>
      </c>
      <c r="H596" s="5" t="s">
        <v>1202</v>
      </c>
      <c r="I596" s="5" t="b">
        <f t="shared" si="9"/>
        <v>0</v>
      </c>
      <c r="J596" s="5">
        <v>1982</v>
      </c>
    </row>
    <row r="597" spans="1:10" s="5" customFormat="1" ht="15.6" customHeight="1" x14ac:dyDescent="0.3">
      <c r="A597" s="30">
        <v>5551348</v>
      </c>
      <c r="B597" s="31" t="s">
        <v>619</v>
      </c>
      <c r="C597" s="31" t="s">
        <v>1283</v>
      </c>
      <c r="D597" s="32" t="s">
        <v>1197</v>
      </c>
      <c r="E597" s="33">
        <v>25462</v>
      </c>
      <c r="F597" s="34" t="s">
        <v>1198</v>
      </c>
      <c r="G597" s="5" t="s">
        <v>1201</v>
      </c>
      <c r="H597" s="5" t="s">
        <v>1200</v>
      </c>
      <c r="I597" s="5" t="b">
        <f t="shared" si="9"/>
        <v>0</v>
      </c>
      <c r="J597" s="5">
        <v>1984</v>
      </c>
    </row>
    <row r="598" spans="1:10" s="5" customFormat="1" ht="15.6" customHeight="1" x14ac:dyDescent="0.3">
      <c r="A598" s="30">
        <v>5551349</v>
      </c>
      <c r="B598" s="31" t="s">
        <v>618</v>
      </c>
      <c r="C598" s="31" t="s">
        <v>1284</v>
      </c>
      <c r="D598" s="32" t="s">
        <v>1197</v>
      </c>
      <c r="E598" s="33">
        <v>21434</v>
      </c>
      <c r="F598" s="34" t="s">
        <v>1198</v>
      </c>
      <c r="G598" s="5" t="s">
        <v>1199</v>
      </c>
      <c r="H598" s="5" t="s">
        <v>1202</v>
      </c>
      <c r="I598" s="5" t="b">
        <f t="shared" si="9"/>
        <v>0</v>
      </c>
      <c r="J598" s="5">
        <v>1973</v>
      </c>
    </row>
    <row r="599" spans="1:10" s="5" customFormat="1" ht="15.6" customHeight="1" x14ac:dyDescent="0.3">
      <c r="A599" s="30">
        <v>5551350</v>
      </c>
      <c r="B599" s="31" t="s">
        <v>617</v>
      </c>
      <c r="C599" s="31" t="s">
        <v>1285</v>
      </c>
      <c r="D599" s="32" t="s">
        <v>1197</v>
      </c>
      <c r="E599" s="33">
        <v>19596</v>
      </c>
      <c r="F599" s="34" t="s">
        <v>1198</v>
      </c>
      <c r="G599" s="5" t="s">
        <v>1209</v>
      </c>
      <c r="H599" s="5" t="s">
        <v>1207</v>
      </c>
      <c r="I599" s="5" t="b">
        <f t="shared" si="9"/>
        <v>0</v>
      </c>
      <c r="J599" s="5">
        <v>1968</v>
      </c>
    </row>
    <row r="600" spans="1:10" s="5" customFormat="1" ht="15.6" customHeight="1" x14ac:dyDescent="0.3">
      <c r="A600" s="30">
        <v>5551358</v>
      </c>
      <c r="B600" s="31" t="s">
        <v>616</v>
      </c>
      <c r="C600" s="31" t="s">
        <v>1286</v>
      </c>
      <c r="D600" s="32" t="s">
        <v>1197</v>
      </c>
      <c r="E600" s="33">
        <v>21063</v>
      </c>
      <c r="F600" s="34" t="s">
        <v>1198</v>
      </c>
      <c r="G600" s="5" t="s">
        <v>1206</v>
      </c>
      <c r="H600" s="5" t="s">
        <v>1202</v>
      </c>
      <c r="I600" s="5" t="b">
        <f t="shared" si="9"/>
        <v>0</v>
      </c>
      <c r="J600" s="5">
        <v>1972</v>
      </c>
    </row>
    <row r="601" spans="1:10" s="5" customFormat="1" ht="15.6" customHeight="1" x14ac:dyDescent="0.3">
      <c r="A601" s="30">
        <v>5551359</v>
      </c>
      <c r="B601" s="31" t="s">
        <v>615</v>
      </c>
      <c r="C601" s="31" t="s">
        <v>1287</v>
      </c>
      <c r="D601" s="32" t="s">
        <v>1197</v>
      </c>
      <c r="E601" s="33">
        <v>23621</v>
      </c>
      <c r="F601" s="34" t="s">
        <v>1198</v>
      </c>
      <c r="G601" s="5" t="s">
        <v>1201</v>
      </c>
      <c r="H601" s="5" t="s">
        <v>1202</v>
      </c>
      <c r="I601" s="5" t="b">
        <f t="shared" si="9"/>
        <v>0</v>
      </c>
      <c r="J601" s="5">
        <v>1979</v>
      </c>
    </row>
    <row r="602" spans="1:10" s="5" customFormat="1" ht="15.6" customHeight="1" x14ac:dyDescent="0.3">
      <c r="A602" s="30">
        <v>5551361</v>
      </c>
      <c r="B602" s="31" t="s">
        <v>614</v>
      </c>
      <c r="C602" s="31" t="s">
        <v>1287</v>
      </c>
      <c r="D602" s="32" t="s">
        <v>1197</v>
      </c>
      <c r="E602" s="33">
        <v>25621</v>
      </c>
      <c r="F602" s="34" t="s">
        <v>1198</v>
      </c>
      <c r="G602" s="5" t="s">
        <v>1209</v>
      </c>
      <c r="H602" s="5" t="s">
        <v>1205</v>
      </c>
      <c r="I602" s="5" t="b">
        <f t="shared" si="9"/>
        <v>0</v>
      </c>
      <c r="J602" s="5">
        <v>1985</v>
      </c>
    </row>
    <row r="603" spans="1:10" s="5" customFormat="1" ht="15.6" customHeight="1" x14ac:dyDescent="0.3">
      <c r="A603" s="30">
        <v>5551362</v>
      </c>
      <c r="B603" s="31" t="s">
        <v>613</v>
      </c>
      <c r="C603" s="31" t="s">
        <v>1287</v>
      </c>
      <c r="D603" s="32" t="s">
        <v>1197</v>
      </c>
      <c r="E603" s="33">
        <v>25696</v>
      </c>
      <c r="F603" s="34" t="s">
        <v>1198</v>
      </c>
      <c r="G603" s="5" t="s">
        <v>1206</v>
      </c>
      <c r="H603" s="5" t="s">
        <v>1205</v>
      </c>
      <c r="I603" s="5" t="b">
        <f t="shared" si="9"/>
        <v>0</v>
      </c>
      <c r="J603" s="5">
        <v>1985</v>
      </c>
    </row>
    <row r="604" spans="1:10" s="5" customFormat="1" ht="15.6" customHeight="1" x14ac:dyDescent="0.3">
      <c r="A604" s="30">
        <v>5551366</v>
      </c>
      <c r="B604" s="31" t="s">
        <v>433</v>
      </c>
      <c r="C604" s="31" t="s">
        <v>1288</v>
      </c>
      <c r="D604" s="32" t="s">
        <v>1197</v>
      </c>
      <c r="E604" s="33">
        <v>19783</v>
      </c>
      <c r="F604" s="34" t="s">
        <v>1198</v>
      </c>
      <c r="G604" s="5" t="s">
        <v>1209</v>
      </c>
      <c r="H604" s="5" t="s">
        <v>1200</v>
      </c>
      <c r="I604" s="5" t="b">
        <f t="shared" si="9"/>
        <v>0</v>
      </c>
      <c r="J604" s="5">
        <v>1969</v>
      </c>
    </row>
    <row r="605" spans="1:10" s="5" customFormat="1" ht="15.6" customHeight="1" x14ac:dyDescent="0.3">
      <c r="A605" s="41">
        <v>5551367</v>
      </c>
      <c r="B605" s="5" t="s">
        <v>612</v>
      </c>
      <c r="C605" s="5" t="s">
        <v>1289</v>
      </c>
      <c r="D605" s="32" t="s">
        <v>1197</v>
      </c>
      <c r="E605" s="33">
        <v>21033</v>
      </c>
      <c r="F605" s="34" t="s">
        <v>1198</v>
      </c>
      <c r="G605" s="5" t="s">
        <v>1206</v>
      </c>
      <c r="H605" s="5" t="s">
        <v>1202</v>
      </c>
      <c r="I605" s="5" t="b">
        <f t="shared" si="9"/>
        <v>0</v>
      </c>
      <c r="J605" s="5">
        <v>1972</v>
      </c>
    </row>
    <row r="606" spans="1:10" s="5" customFormat="1" ht="15.6" customHeight="1" x14ac:dyDescent="0.3">
      <c r="A606" s="30">
        <v>5551369</v>
      </c>
      <c r="B606" s="31" t="s">
        <v>610</v>
      </c>
      <c r="C606" s="31" t="s">
        <v>1289</v>
      </c>
      <c r="D606" s="32" t="s">
        <v>1197</v>
      </c>
      <c r="E606" s="33">
        <v>21427</v>
      </c>
      <c r="F606" s="34" t="s">
        <v>1198</v>
      </c>
      <c r="G606" s="5" t="s">
        <v>1199</v>
      </c>
      <c r="H606" s="5" t="s">
        <v>1200</v>
      </c>
      <c r="I606" s="5" t="b">
        <f t="shared" si="9"/>
        <v>0</v>
      </c>
      <c r="J606" s="5">
        <v>1973</v>
      </c>
    </row>
    <row r="607" spans="1:10" s="5" customFormat="1" ht="15.6" customHeight="1" x14ac:dyDescent="0.3">
      <c r="A607" s="30">
        <v>5551370</v>
      </c>
      <c r="B607" s="31" t="s">
        <v>611</v>
      </c>
      <c r="C607" s="31" t="s">
        <v>1289</v>
      </c>
      <c r="D607" s="32" t="s">
        <v>1197</v>
      </c>
      <c r="E607" s="33">
        <v>21397</v>
      </c>
      <c r="F607" s="34" t="s">
        <v>1198</v>
      </c>
      <c r="G607" s="5" t="s">
        <v>1206</v>
      </c>
      <c r="H607" s="5" t="s">
        <v>1200</v>
      </c>
      <c r="I607" s="5" t="b">
        <f t="shared" si="9"/>
        <v>0</v>
      </c>
      <c r="J607" s="5">
        <v>1973</v>
      </c>
    </row>
    <row r="608" spans="1:10" s="5" customFormat="1" ht="15.6" customHeight="1" x14ac:dyDescent="0.3">
      <c r="A608" s="30">
        <v>5551373</v>
      </c>
      <c r="B608" s="31" t="s">
        <v>609</v>
      </c>
      <c r="C608" s="31" t="s">
        <v>1290</v>
      </c>
      <c r="D608" s="32" t="s">
        <v>1197</v>
      </c>
      <c r="E608" s="33">
        <v>28757</v>
      </c>
      <c r="F608" s="34" t="s">
        <v>1198</v>
      </c>
      <c r="G608" s="5" t="s">
        <v>1209</v>
      </c>
      <c r="H608" s="5" t="s">
        <v>1205</v>
      </c>
      <c r="I608" s="5" t="b">
        <f t="shared" si="9"/>
        <v>0</v>
      </c>
      <c r="J608" s="5">
        <v>1993</v>
      </c>
    </row>
    <row r="609" spans="1:10" s="5" customFormat="1" ht="15.6" customHeight="1" x14ac:dyDescent="0.3">
      <c r="A609" s="30">
        <v>5551379</v>
      </c>
      <c r="B609" s="31" t="s">
        <v>608</v>
      </c>
      <c r="C609" s="31" t="s">
        <v>1291</v>
      </c>
      <c r="D609" s="32" t="s">
        <v>1197</v>
      </c>
      <c r="E609" s="33">
        <v>18415</v>
      </c>
      <c r="F609" s="34" t="s">
        <v>1198</v>
      </c>
      <c r="G609" s="5" t="s">
        <v>1209</v>
      </c>
      <c r="H609" s="5" t="s">
        <v>1202</v>
      </c>
      <c r="I609" s="5" t="b">
        <f t="shared" si="9"/>
        <v>0</v>
      </c>
      <c r="J609" s="5">
        <v>1965</v>
      </c>
    </row>
    <row r="610" spans="1:10" s="5" customFormat="1" ht="15.6" customHeight="1" x14ac:dyDescent="0.3">
      <c r="A610" s="30">
        <v>5551380</v>
      </c>
      <c r="B610" s="31" t="s">
        <v>607</v>
      </c>
      <c r="C610" s="31" t="s">
        <v>1291</v>
      </c>
      <c r="D610" s="32" t="s">
        <v>1197</v>
      </c>
      <c r="E610" s="33">
        <v>19207</v>
      </c>
      <c r="F610" s="34" t="s">
        <v>1198</v>
      </c>
      <c r="G610" s="5" t="s">
        <v>1209</v>
      </c>
      <c r="H610" s="5" t="s">
        <v>1202</v>
      </c>
      <c r="I610" s="5" t="b">
        <f t="shared" si="9"/>
        <v>0</v>
      </c>
      <c r="J610" s="5">
        <v>1967</v>
      </c>
    </row>
    <row r="611" spans="1:10" s="5" customFormat="1" ht="15.6" customHeight="1" x14ac:dyDescent="0.3">
      <c r="A611" s="41">
        <v>5551390</v>
      </c>
      <c r="B611" s="5" t="s">
        <v>606</v>
      </c>
      <c r="C611" s="5" t="s">
        <v>1292</v>
      </c>
      <c r="D611" s="32" t="s">
        <v>1197</v>
      </c>
      <c r="E611" s="33">
        <v>21033</v>
      </c>
      <c r="F611" s="34" t="s">
        <v>1198</v>
      </c>
      <c r="G611" s="5" t="s">
        <v>1206</v>
      </c>
      <c r="H611" s="5" t="s">
        <v>1202</v>
      </c>
      <c r="I611" s="5" t="b">
        <f t="shared" si="9"/>
        <v>0</v>
      </c>
      <c r="J611" s="5">
        <v>1972</v>
      </c>
    </row>
    <row r="612" spans="1:10" s="5" customFormat="1" ht="15.6" customHeight="1" x14ac:dyDescent="0.3">
      <c r="A612" s="41">
        <v>5551391</v>
      </c>
      <c r="B612" s="5" t="s">
        <v>560</v>
      </c>
      <c r="C612" s="5" t="s">
        <v>1293</v>
      </c>
      <c r="D612" s="32" t="s">
        <v>1197</v>
      </c>
      <c r="E612" s="33">
        <v>21083</v>
      </c>
      <c r="F612" s="34" t="s">
        <v>1198</v>
      </c>
      <c r="G612" s="5" t="s">
        <v>1206</v>
      </c>
      <c r="H612" s="5" t="s">
        <v>1202</v>
      </c>
      <c r="I612" s="5" t="b">
        <f t="shared" si="9"/>
        <v>0</v>
      </c>
      <c r="J612" s="5">
        <v>1972</v>
      </c>
    </row>
    <row r="613" spans="1:10" s="5" customFormat="1" ht="15.6" customHeight="1" x14ac:dyDescent="0.3">
      <c r="A613" s="30">
        <v>5551392</v>
      </c>
      <c r="B613" s="31" t="s">
        <v>605</v>
      </c>
      <c r="C613" s="31" t="s">
        <v>1293</v>
      </c>
      <c r="D613" s="32" t="s">
        <v>1197</v>
      </c>
      <c r="E613" s="33">
        <v>21428</v>
      </c>
      <c r="F613" s="34" t="s">
        <v>1198</v>
      </c>
      <c r="G613" s="5" t="s">
        <v>1206</v>
      </c>
      <c r="H613" s="5" t="s">
        <v>1202</v>
      </c>
      <c r="I613" s="5" t="b">
        <f t="shared" si="9"/>
        <v>0</v>
      </c>
      <c r="J613" s="5">
        <v>1973</v>
      </c>
    </row>
    <row r="614" spans="1:10" s="5" customFormat="1" ht="15.6" customHeight="1" x14ac:dyDescent="0.3">
      <c r="A614" s="30">
        <v>5551393</v>
      </c>
      <c r="B614" s="31" t="s">
        <v>605</v>
      </c>
      <c r="C614" s="31" t="s">
        <v>1293</v>
      </c>
      <c r="D614" s="32" t="s">
        <v>1197</v>
      </c>
      <c r="E614" s="33">
        <v>21754</v>
      </c>
      <c r="F614" s="34" t="s">
        <v>1198</v>
      </c>
      <c r="G614" s="5" t="s">
        <v>1206</v>
      </c>
      <c r="H614" s="5" t="s">
        <v>1202</v>
      </c>
      <c r="I614" s="5" t="b">
        <f t="shared" si="9"/>
        <v>0</v>
      </c>
      <c r="J614" s="5">
        <v>1974</v>
      </c>
    </row>
    <row r="615" spans="1:10" s="5" customFormat="1" ht="15.6" customHeight="1" x14ac:dyDescent="0.3">
      <c r="A615" s="30">
        <v>5551396</v>
      </c>
      <c r="B615" s="31" t="s">
        <v>604</v>
      </c>
      <c r="C615" s="31" t="s">
        <v>1294</v>
      </c>
      <c r="D615" s="32" t="s">
        <v>1197</v>
      </c>
      <c r="E615" s="33">
        <v>19617</v>
      </c>
      <c r="F615" s="34" t="s">
        <v>1198</v>
      </c>
      <c r="G615" s="5" t="s">
        <v>1204</v>
      </c>
      <c r="H615" s="5" t="s">
        <v>1202</v>
      </c>
      <c r="I615" s="5" t="b">
        <f t="shared" si="9"/>
        <v>0</v>
      </c>
      <c r="J615" s="5">
        <v>1968</v>
      </c>
    </row>
    <row r="616" spans="1:10" s="5" customFormat="1" ht="15.6" customHeight="1" x14ac:dyDescent="0.3">
      <c r="A616" s="41">
        <v>5551400</v>
      </c>
      <c r="B616" s="5" t="s">
        <v>602</v>
      </c>
      <c r="C616" s="5" t="s">
        <v>1295</v>
      </c>
      <c r="D616" s="32" t="s">
        <v>1197</v>
      </c>
      <c r="E616" s="33">
        <v>21033</v>
      </c>
      <c r="F616" s="34" t="s">
        <v>1198</v>
      </c>
      <c r="G616" s="5" t="s">
        <v>1206</v>
      </c>
      <c r="H616" s="5" t="s">
        <v>1202</v>
      </c>
      <c r="I616" s="5" t="b">
        <f t="shared" si="9"/>
        <v>0</v>
      </c>
      <c r="J616" s="5">
        <v>1972</v>
      </c>
    </row>
    <row r="617" spans="1:10" s="5" customFormat="1" ht="15.6" customHeight="1" x14ac:dyDescent="0.3">
      <c r="A617" s="30">
        <v>5551401</v>
      </c>
      <c r="B617" s="31" t="s">
        <v>603</v>
      </c>
      <c r="C617" s="31" t="s">
        <v>1296</v>
      </c>
      <c r="D617" s="32" t="s">
        <v>1197</v>
      </c>
      <c r="E617" s="33">
        <v>21033</v>
      </c>
      <c r="F617" s="34" t="s">
        <v>1198</v>
      </c>
      <c r="G617" s="5" t="s">
        <v>1206</v>
      </c>
      <c r="H617" s="5" t="s">
        <v>1202</v>
      </c>
      <c r="I617" s="5" t="b">
        <f t="shared" si="9"/>
        <v>0</v>
      </c>
      <c r="J617" s="5">
        <v>1972</v>
      </c>
    </row>
    <row r="618" spans="1:10" s="5" customFormat="1" ht="15.6" customHeight="1" x14ac:dyDescent="0.3">
      <c r="A618" s="30">
        <v>5551402</v>
      </c>
      <c r="B618" s="31" t="s">
        <v>600</v>
      </c>
      <c r="C618" s="31" t="s">
        <v>1297</v>
      </c>
      <c r="D618" s="32" t="s">
        <v>1197</v>
      </c>
      <c r="E618" s="33">
        <v>22115</v>
      </c>
      <c r="F618" s="34" t="s">
        <v>1198</v>
      </c>
      <c r="G618" s="5" t="s">
        <v>1209</v>
      </c>
      <c r="H618" s="5" t="s">
        <v>1202</v>
      </c>
      <c r="I618" s="5" t="b">
        <f t="shared" si="9"/>
        <v>0</v>
      </c>
      <c r="J618" s="5">
        <v>1975</v>
      </c>
    </row>
    <row r="619" spans="1:10" s="5" customFormat="1" ht="15.6" customHeight="1" x14ac:dyDescent="0.3">
      <c r="A619" s="30">
        <v>5551403</v>
      </c>
      <c r="B619" s="31" t="s">
        <v>599</v>
      </c>
      <c r="C619" s="31" t="s">
        <v>1297</v>
      </c>
      <c r="D619" s="32" t="s">
        <v>1197</v>
      </c>
      <c r="E619" s="33">
        <v>22183</v>
      </c>
      <c r="F619" s="34" t="s">
        <v>1198</v>
      </c>
      <c r="G619" s="5" t="s">
        <v>1209</v>
      </c>
      <c r="H619" s="5" t="s">
        <v>1202</v>
      </c>
      <c r="I619" s="5" t="b">
        <f t="shared" si="9"/>
        <v>0</v>
      </c>
      <c r="J619" s="5">
        <v>1975</v>
      </c>
    </row>
    <row r="620" spans="1:10" s="5" customFormat="1" ht="15.6" customHeight="1" x14ac:dyDescent="0.3">
      <c r="A620" s="30">
        <v>5551404</v>
      </c>
      <c r="B620" s="31" t="s">
        <v>598</v>
      </c>
      <c r="C620" s="31" t="s">
        <v>1297</v>
      </c>
      <c r="D620" s="32" t="s">
        <v>1197</v>
      </c>
      <c r="E620" s="33">
        <v>22188</v>
      </c>
      <c r="F620" s="34" t="s">
        <v>1198</v>
      </c>
      <c r="G620" s="5" t="s">
        <v>1209</v>
      </c>
      <c r="H620" s="5" t="s">
        <v>1202</v>
      </c>
      <c r="I620" s="5" t="b">
        <f t="shared" si="9"/>
        <v>0</v>
      </c>
      <c r="J620" s="5">
        <v>1975</v>
      </c>
    </row>
    <row r="621" spans="1:10" s="5" customFormat="1" ht="15.6" customHeight="1" x14ac:dyDescent="0.3">
      <c r="A621" s="41">
        <v>5551405</v>
      </c>
      <c r="B621" s="5" t="s">
        <v>601</v>
      </c>
      <c r="C621" s="5" t="s">
        <v>1297</v>
      </c>
      <c r="D621" s="32" t="s">
        <v>1197</v>
      </c>
      <c r="E621" s="33">
        <v>22493</v>
      </c>
      <c r="F621" s="34" t="s">
        <v>1198</v>
      </c>
      <c r="G621" s="5" t="s">
        <v>1209</v>
      </c>
      <c r="H621" s="5" t="s">
        <v>1200</v>
      </c>
      <c r="I621" s="5" t="b">
        <f t="shared" si="9"/>
        <v>0</v>
      </c>
      <c r="J621" s="5">
        <v>1976</v>
      </c>
    </row>
    <row r="622" spans="1:10" s="5" customFormat="1" ht="15.6" customHeight="1" x14ac:dyDescent="0.3">
      <c r="A622" s="30">
        <v>5551406</v>
      </c>
      <c r="B622" s="31" t="s">
        <v>596</v>
      </c>
      <c r="C622" s="31" t="s">
        <v>1297</v>
      </c>
      <c r="D622" s="32" t="s">
        <v>1197</v>
      </c>
      <c r="E622" s="33">
        <v>22180</v>
      </c>
      <c r="F622" s="34" t="s">
        <v>1198</v>
      </c>
      <c r="G622" s="5" t="s">
        <v>1206</v>
      </c>
      <c r="H622" s="5" t="s">
        <v>1202</v>
      </c>
      <c r="I622" s="5" t="b">
        <f t="shared" si="9"/>
        <v>0</v>
      </c>
      <c r="J622" s="5">
        <v>1975</v>
      </c>
    </row>
    <row r="623" spans="1:10" s="5" customFormat="1" ht="15.6" customHeight="1" x14ac:dyDescent="0.3">
      <c r="A623" s="30">
        <v>5551408</v>
      </c>
      <c r="B623" s="31" t="s">
        <v>595</v>
      </c>
      <c r="C623" s="31" t="s">
        <v>1298</v>
      </c>
      <c r="D623" s="32" t="s">
        <v>1197</v>
      </c>
      <c r="E623" s="33">
        <v>21064</v>
      </c>
      <c r="F623" s="34" t="s">
        <v>1198</v>
      </c>
      <c r="G623" s="5" t="s">
        <v>1206</v>
      </c>
      <c r="H623" s="5" t="s">
        <v>1202</v>
      </c>
      <c r="I623" s="5" t="b">
        <f t="shared" si="9"/>
        <v>0</v>
      </c>
      <c r="J623" s="5">
        <v>1972</v>
      </c>
    </row>
    <row r="624" spans="1:10" s="5" customFormat="1" ht="15.6" customHeight="1" x14ac:dyDescent="0.3">
      <c r="A624" s="30">
        <v>5551492</v>
      </c>
      <c r="B624" s="31" t="s">
        <v>597</v>
      </c>
      <c r="C624" s="31" t="s">
        <v>1299</v>
      </c>
      <c r="D624" s="32" t="s">
        <v>1197</v>
      </c>
      <c r="E624" s="33">
        <v>23974</v>
      </c>
      <c r="F624" s="34" t="s">
        <v>1198</v>
      </c>
      <c r="G624" s="5" t="s">
        <v>1199</v>
      </c>
      <c r="H624" s="5" t="s">
        <v>1200</v>
      </c>
      <c r="I624" s="5" t="b">
        <f t="shared" si="9"/>
        <v>0</v>
      </c>
      <c r="J624" s="5">
        <v>1980</v>
      </c>
    </row>
    <row r="625" spans="1:10" s="5" customFormat="1" ht="15.6" customHeight="1" x14ac:dyDescent="0.3">
      <c r="A625" s="41">
        <v>5551509</v>
      </c>
      <c r="B625" s="5" t="s">
        <v>594</v>
      </c>
      <c r="C625" s="5" t="s">
        <v>1300</v>
      </c>
      <c r="D625" s="32" t="s">
        <v>1197</v>
      </c>
      <c r="E625" s="33">
        <v>19986</v>
      </c>
      <c r="F625" s="34" t="s">
        <v>1198</v>
      </c>
      <c r="G625" s="5" t="s">
        <v>1201</v>
      </c>
      <c r="H625" s="5" t="s">
        <v>1202</v>
      </c>
      <c r="I625" s="5" t="b">
        <f t="shared" si="9"/>
        <v>0</v>
      </c>
      <c r="J625" s="5">
        <v>1969</v>
      </c>
    </row>
    <row r="626" spans="1:10" s="5" customFormat="1" ht="15.6" customHeight="1" x14ac:dyDescent="0.3">
      <c r="A626" s="30">
        <v>5551510</v>
      </c>
      <c r="B626" s="31" t="s">
        <v>591</v>
      </c>
      <c r="C626" s="31" t="s">
        <v>1301</v>
      </c>
      <c r="D626" s="32" t="s">
        <v>1197</v>
      </c>
      <c r="E626" s="33">
        <v>19664</v>
      </c>
      <c r="F626" s="34" t="s">
        <v>1198</v>
      </c>
      <c r="G626" s="5" t="s">
        <v>1204</v>
      </c>
      <c r="H626" s="5" t="s">
        <v>1207</v>
      </c>
      <c r="I626" s="5" t="b">
        <f t="shared" si="9"/>
        <v>0</v>
      </c>
      <c r="J626" s="5">
        <v>1968</v>
      </c>
    </row>
    <row r="627" spans="1:10" s="5" customFormat="1" ht="15.6" customHeight="1" x14ac:dyDescent="0.3">
      <c r="A627" s="30">
        <v>5551512</v>
      </c>
      <c r="B627" s="31" t="s">
        <v>592</v>
      </c>
      <c r="C627" s="31" t="s">
        <v>1302</v>
      </c>
      <c r="D627" s="32" t="s">
        <v>1197</v>
      </c>
      <c r="E627" s="33">
        <v>24015</v>
      </c>
      <c r="F627" s="34" t="s">
        <v>1198</v>
      </c>
      <c r="G627" s="5" t="s">
        <v>1209</v>
      </c>
      <c r="H627" s="5" t="s">
        <v>1202</v>
      </c>
      <c r="I627" s="5" t="b">
        <f t="shared" si="9"/>
        <v>0</v>
      </c>
      <c r="J627" s="5">
        <v>1980</v>
      </c>
    </row>
    <row r="628" spans="1:10" s="5" customFormat="1" ht="15.6" customHeight="1" x14ac:dyDescent="0.3">
      <c r="A628" s="30">
        <v>5551513</v>
      </c>
      <c r="B628" s="31" t="s">
        <v>587</v>
      </c>
      <c r="C628" s="31" t="s">
        <v>1303</v>
      </c>
      <c r="D628" s="32" t="s">
        <v>1197</v>
      </c>
      <c r="E628" s="33">
        <v>21398</v>
      </c>
      <c r="F628" s="34" t="s">
        <v>1198</v>
      </c>
      <c r="G628" s="5" t="s">
        <v>1201</v>
      </c>
      <c r="H628" s="5" t="s">
        <v>1202</v>
      </c>
      <c r="I628" s="5" t="b">
        <f t="shared" si="9"/>
        <v>0</v>
      </c>
      <c r="J628" s="5">
        <v>1973</v>
      </c>
    </row>
    <row r="629" spans="1:10" s="5" customFormat="1" ht="15.6" customHeight="1" x14ac:dyDescent="0.3">
      <c r="A629" s="30">
        <v>5551517</v>
      </c>
      <c r="B629" s="31" t="s">
        <v>588</v>
      </c>
      <c r="C629" s="31" t="s">
        <v>1304</v>
      </c>
      <c r="D629" s="32" t="s">
        <v>1197</v>
      </c>
      <c r="E629" s="33">
        <v>19541</v>
      </c>
      <c r="F629" s="34" t="s">
        <v>1198</v>
      </c>
      <c r="G629" s="5" t="s">
        <v>1199</v>
      </c>
      <c r="H629" s="5" t="s">
        <v>1207</v>
      </c>
      <c r="I629" s="5" t="b">
        <f t="shared" si="9"/>
        <v>0</v>
      </c>
      <c r="J629" s="5">
        <v>1968</v>
      </c>
    </row>
    <row r="630" spans="1:10" s="5" customFormat="1" ht="15.6" customHeight="1" x14ac:dyDescent="0.3">
      <c r="A630" s="30">
        <v>5551523</v>
      </c>
      <c r="B630" s="31" t="s">
        <v>586</v>
      </c>
      <c r="C630" s="31" t="s">
        <v>1305</v>
      </c>
      <c r="D630" s="32" t="s">
        <v>1197</v>
      </c>
      <c r="E630" s="33">
        <v>21124</v>
      </c>
      <c r="F630" s="34" t="s">
        <v>1198</v>
      </c>
      <c r="G630" s="5" t="s">
        <v>1206</v>
      </c>
      <c r="H630" s="5" t="s">
        <v>1202</v>
      </c>
      <c r="I630" s="5" t="b">
        <f t="shared" si="9"/>
        <v>0</v>
      </c>
      <c r="J630" s="5">
        <v>1972</v>
      </c>
    </row>
    <row r="631" spans="1:10" s="5" customFormat="1" ht="15.6" customHeight="1" x14ac:dyDescent="0.3">
      <c r="A631" s="30">
        <v>5551527</v>
      </c>
      <c r="B631" s="31" t="s">
        <v>584</v>
      </c>
      <c r="C631" s="31" t="s">
        <v>1306</v>
      </c>
      <c r="D631" s="32" t="s">
        <v>1197</v>
      </c>
      <c r="E631" s="33">
        <v>21562</v>
      </c>
      <c r="F631" s="34" t="s">
        <v>1198</v>
      </c>
      <c r="G631" s="5" t="s">
        <v>1199</v>
      </c>
      <c r="H631" s="5" t="s">
        <v>1200</v>
      </c>
      <c r="I631" s="5" t="b">
        <f t="shared" si="9"/>
        <v>0</v>
      </c>
      <c r="J631" s="5">
        <v>1974</v>
      </c>
    </row>
    <row r="632" spans="1:10" s="5" customFormat="1" ht="15.6" customHeight="1" x14ac:dyDescent="0.3">
      <c r="A632" s="30">
        <v>5551528</v>
      </c>
      <c r="B632" s="31" t="s">
        <v>585</v>
      </c>
      <c r="C632" s="31" t="s">
        <v>1306</v>
      </c>
      <c r="D632" s="32" t="s">
        <v>1197</v>
      </c>
      <c r="E632" s="33">
        <v>22180</v>
      </c>
      <c r="F632" s="34" t="s">
        <v>1198</v>
      </c>
      <c r="G632" s="5" t="s">
        <v>1209</v>
      </c>
      <c r="H632" s="5" t="s">
        <v>1202</v>
      </c>
      <c r="I632" s="5" t="b">
        <f t="shared" si="9"/>
        <v>0</v>
      </c>
      <c r="J632" s="5">
        <v>1975</v>
      </c>
    </row>
    <row r="633" spans="1:10" s="5" customFormat="1" ht="15.6" customHeight="1" x14ac:dyDescent="0.3">
      <c r="A633" s="30">
        <v>5551529</v>
      </c>
      <c r="B633" s="31" t="s">
        <v>582</v>
      </c>
      <c r="C633" s="31" t="s">
        <v>1306</v>
      </c>
      <c r="D633" s="32" t="s">
        <v>1197</v>
      </c>
      <c r="E633" s="33">
        <v>22554</v>
      </c>
      <c r="F633" s="34" t="s">
        <v>1198</v>
      </c>
      <c r="G633" s="5" t="s">
        <v>1209</v>
      </c>
      <c r="H633" s="5" t="s">
        <v>1202</v>
      </c>
      <c r="I633" s="5" t="b">
        <f t="shared" si="9"/>
        <v>0</v>
      </c>
      <c r="J633" s="5">
        <v>1976</v>
      </c>
    </row>
    <row r="634" spans="1:10" s="5" customFormat="1" ht="15.6" customHeight="1" x14ac:dyDescent="0.3">
      <c r="A634" s="30">
        <v>5551530</v>
      </c>
      <c r="B634" s="31" t="s">
        <v>583</v>
      </c>
      <c r="C634" s="31" t="s">
        <v>1306</v>
      </c>
      <c r="D634" s="32" t="s">
        <v>1197</v>
      </c>
      <c r="E634" s="33">
        <v>22493</v>
      </c>
      <c r="F634" s="34" t="s">
        <v>1198</v>
      </c>
      <c r="G634" s="5" t="s">
        <v>1201</v>
      </c>
      <c r="H634" s="5" t="s">
        <v>1202</v>
      </c>
      <c r="I634" s="5" t="b">
        <f t="shared" si="9"/>
        <v>0</v>
      </c>
      <c r="J634" s="5">
        <v>1976</v>
      </c>
    </row>
    <row r="635" spans="1:10" s="5" customFormat="1" ht="15.6" customHeight="1" x14ac:dyDescent="0.3">
      <c r="A635" s="30">
        <v>5551531</v>
      </c>
      <c r="B635" s="31" t="s">
        <v>579</v>
      </c>
      <c r="C635" s="31" t="s">
        <v>1306</v>
      </c>
      <c r="D635" s="32" t="s">
        <v>1197</v>
      </c>
      <c r="E635" s="33">
        <v>25826</v>
      </c>
      <c r="F635" s="34" t="s">
        <v>1198</v>
      </c>
      <c r="G635" s="5" t="s">
        <v>1206</v>
      </c>
      <c r="H635" s="5" t="s">
        <v>1202</v>
      </c>
      <c r="I635" s="5" t="b">
        <f t="shared" si="9"/>
        <v>0</v>
      </c>
      <c r="J635" s="5">
        <v>1985</v>
      </c>
    </row>
    <row r="636" spans="1:10" s="5" customFormat="1" ht="15.6" customHeight="1" x14ac:dyDescent="0.3">
      <c r="A636" s="30">
        <v>5551536</v>
      </c>
      <c r="B636" s="31" t="s">
        <v>578</v>
      </c>
      <c r="C636" s="31" t="s">
        <v>1307</v>
      </c>
      <c r="D636" s="32" t="s">
        <v>1197</v>
      </c>
      <c r="E636" s="33">
        <v>21064</v>
      </c>
      <c r="F636" s="34" t="s">
        <v>1198</v>
      </c>
      <c r="G636" s="5" t="s">
        <v>1201</v>
      </c>
      <c r="H636" s="5" t="s">
        <v>1202</v>
      </c>
      <c r="I636" s="5" t="b">
        <f t="shared" si="9"/>
        <v>0</v>
      </c>
      <c r="J636" s="5">
        <v>1972</v>
      </c>
    </row>
    <row r="637" spans="1:10" s="5" customFormat="1" ht="15.6" customHeight="1" x14ac:dyDescent="0.3">
      <c r="A637" s="30">
        <v>5551537</v>
      </c>
      <c r="B637" s="31" t="s">
        <v>576</v>
      </c>
      <c r="C637" s="31" t="s">
        <v>1307</v>
      </c>
      <c r="D637" s="32" t="s">
        <v>1197</v>
      </c>
      <c r="E637" s="33">
        <v>25041</v>
      </c>
      <c r="F637" s="34" t="s">
        <v>1198</v>
      </c>
      <c r="G637" s="5" t="s">
        <v>1199</v>
      </c>
      <c r="H637" s="5" t="s">
        <v>1202</v>
      </c>
      <c r="I637" s="5" t="b">
        <f t="shared" si="9"/>
        <v>0</v>
      </c>
      <c r="J637" s="5">
        <v>1983</v>
      </c>
    </row>
    <row r="638" spans="1:10" s="5" customFormat="1" ht="15.6" customHeight="1" x14ac:dyDescent="0.3">
      <c r="A638" s="30">
        <v>5551541</v>
      </c>
      <c r="B638" s="31" t="s">
        <v>577</v>
      </c>
      <c r="C638" s="31" t="s">
        <v>1308</v>
      </c>
      <c r="D638" s="32" t="s">
        <v>1197</v>
      </c>
      <c r="E638" s="33">
        <v>24076</v>
      </c>
      <c r="F638" s="34" t="s">
        <v>1198</v>
      </c>
      <c r="G638" s="5" t="s">
        <v>1199</v>
      </c>
      <c r="H638" s="5" t="s">
        <v>1202</v>
      </c>
      <c r="I638" s="5" t="b">
        <f t="shared" si="9"/>
        <v>0</v>
      </c>
      <c r="J638" s="5">
        <v>1980</v>
      </c>
    </row>
    <row r="639" spans="1:10" s="5" customFormat="1" ht="15.6" customHeight="1" x14ac:dyDescent="0.3">
      <c r="A639" s="30">
        <v>5551543</v>
      </c>
      <c r="B639" s="31" t="s">
        <v>571</v>
      </c>
      <c r="C639" s="31" t="s">
        <v>1308</v>
      </c>
      <c r="D639" s="32" t="s">
        <v>1197</v>
      </c>
      <c r="E639" s="33">
        <v>24837</v>
      </c>
      <c r="F639" s="34" t="s">
        <v>1198</v>
      </c>
      <c r="G639" s="5" t="s">
        <v>1201</v>
      </c>
      <c r="H639" s="5" t="s">
        <v>1202</v>
      </c>
      <c r="I639" s="5" t="b">
        <f t="shared" si="9"/>
        <v>0</v>
      </c>
      <c r="J639" s="5">
        <v>1982</v>
      </c>
    </row>
    <row r="640" spans="1:10" s="5" customFormat="1" ht="15.6" customHeight="1" x14ac:dyDescent="0.3">
      <c r="A640" s="30">
        <v>5551546</v>
      </c>
      <c r="B640" s="31" t="s">
        <v>569</v>
      </c>
      <c r="C640" s="31" t="s">
        <v>1308</v>
      </c>
      <c r="D640" s="32" t="s">
        <v>1197</v>
      </c>
      <c r="E640" s="33">
        <v>24015</v>
      </c>
      <c r="F640" s="34" t="s">
        <v>1198</v>
      </c>
      <c r="G640" s="5" t="s">
        <v>1209</v>
      </c>
      <c r="H640" s="5" t="s">
        <v>1202</v>
      </c>
      <c r="I640" s="5" t="b">
        <f t="shared" si="9"/>
        <v>0</v>
      </c>
      <c r="J640" s="5">
        <v>1980</v>
      </c>
    </row>
    <row r="641" spans="1:10" s="5" customFormat="1" ht="15.6" customHeight="1" x14ac:dyDescent="0.3">
      <c r="A641" s="30">
        <v>5551547</v>
      </c>
      <c r="B641" s="31" t="s">
        <v>566</v>
      </c>
      <c r="C641" s="31" t="s">
        <v>1308</v>
      </c>
      <c r="D641" s="32" t="s">
        <v>1197</v>
      </c>
      <c r="E641" s="33">
        <v>27164</v>
      </c>
      <c r="F641" s="34" t="s">
        <v>1198</v>
      </c>
      <c r="G641" s="5" t="s">
        <v>1206</v>
      </c>
      <c r="H641" s="5" t="s">
        <v>1202</v>
      </c>
      <c r="I641" s="5" t="b">
        <f t="shared" si="9"/>
        <v>0</v>
      </c>
      <c r="J641" s="5">
        <v>1989</v>
      </c>
    </row>
    <row r="642" spans="1:10" s="5" customFormat="1" ht="15.6" customHeight="1" x14ac:dyDescent="0.3">
      <c r="A642" s="30">
        <v>5551548</v>
      </c>
      <c r="B642" s="31" t="s">
        <v>568</v>
      </c>
      <c r="C642" s="31" t="s">
        <v>1308</v>
      </c>
      <c r="D642" s="32" t="s">
        <v>1197</v>
      </c>
      <c r="E642" s="33">
        <v>26664</v>
      </c>
      <c r="F642" s="34" t="s">
        <v>1198</v>
      </c>
      <c r="G642" s="5" t="s">
        <v>1199</v>
      </c>
      <c r="H642" s="5" t="s">
        <v>1202</v>
      </c>
      <c r="I642" s="5" t="b">
        <f t="shared" ref="I642:I705" si="10">AND(LEFT(F642,3)="Non",J642&gt;2020)</f>
        <v>0</v>
      </c>
      <c r="J642" s="5">
        <v>1987</v>
      </c>
    </row>
    <row r="643" spans="1:10" s="5" customFormat="1" ht="15.6" customHeight="1" x14ac:dyDescent="0.3">
      <c r="A643" s="30">
        <v>5551549</v>
      </c>
      <c r="B643" s="31" t="s">
        <v>1063</v>
      </c>
      <c r="C643" s="31" t="s">
        <v>1308</v>
      </c>
      <c r="D643" s="32" t="s">
        <v>1197</v>
      </c>
      <c r="E643" s="33">
        <v>24716</v>
      </c>
      <c r="F643" s="34" t="s">
        <v>1198</v>
      </c>
      <c r="G643" s="5" t="s">
        <v>1201</v>
      </c>
      <c r="H643" s="5" t="s">
        <v>1202</v>
      </c>
      <c r="I643" s="5" t="b">
        <f t="shared" si="10"/>
        <v>0</v>
      </c>
      <c r="J643" s="5">
        <v>1982</v>
      </c>
    </row>
    <row r="644" spans="1:10" s="5" customFormat="1" ht="15.6" customHeight="1" x14ac:dyDescent="0.3">
      <c r="A644" s="30">
        <v>5551550</v>
      </c>
      <c r="B644" s="31" t="s">
        <v>567</v>
      </c>
      <c r="C644" s="31" t="s">
        <v>1308</v>
      </c>
      <c r="D644" s="32" t="s">
        <v>1197</v>
      </c>
      <c r="E644" s="33">
        <v>25447</v>
      </c>
      <c r="F644" s="34" t="s">
        <v>1198</v>
      </c>
      <c r="G644" s="5" t="s">
        <v>1206</v>
      </c>
      <c r="H644" s="5" t="s">
        <v>1202</v>
      </c>
      <c r="I644" s="5" t="b">
        <f t="shared" si="10"/>
        <v>0</v>
      </c>
      <c r="J644" s="5">
        <v>1984</v>
      </c>
    </row>
    <row r="645" spans="1:10" s="5" customFormat="1" ht="15.6" customHeight="1" x14ac:dyDescent="0.3">
      <c r="A645" s="30">
        <v>5551551</v>
      </c>
      <c r="B645" s="31" t="s">
        <v>566</v>
      </c>
      <c r="C645" s="31" t="s">
        <v>1308</v>
      </c>
      <c r="D645" s="32" t="s">
        <v>1197</v>
      </c>
      <c r="E645" s="33">
        <v>27164</v>
      </c>
      <c r="F645" s="34" t="s">
        <v>1198</v>
      </c>
      <c r="G645" s="5" t="s">
        <v>1206</v>
      </c>
      <c r="H645" s="5" t="s">
        <v>1202</v>
      </c>
      <c r="I645" s="5" t="b">
        <f t="shared" si="10"/>
        <v>0</v>
      </c>
      <c r="J645" s="5">
        <v>1989</v>
      </c>
    </row>
    <row r="646" spans="1:10" s="5" customFormat="1" ht="15.6" customHeight="1" x14ac:dyDescent="0.3">
      <c r="A646" s="30">
        <v>5551557</v>
      </c>
      <c r="B646" s="31" t="s">
        <v>565</v>
      </c>
      <c r="C646" s="31" t="s">
        <v>1309</v>
      </c>
      <c r="D646" s="32" t="s">
        <v>1197</v>
      </c>
      <c r="E646" s="33">
        <v>21094</v>
      </c>
      <c r="F646" s="34" t="s">
        <v>1198</v>
      </c>
      <c r="G646" s="5" t="s">
        <v>1206</v>
      </c>
      <c r="H646" s="5" t="s">
        <v>1202</v>
      </c>
      <c r="I646" s="5" t="b">
        <f t="shared" si="10"/>
        <v>0</v>
      </c>
      <c r="J646" s="5">
        <v>1972</v>
      </c>
    </row>
    <row r="647" spans="1:10" s="5" customFormat="1" ht="15.6" customHeight="1" x14ac:dyDescent="0.3">
      <c r="A647" s="30">
        <v>5551558</v>
      </c>
      <c r="B647" s="31" t="s">
        <v>564</v>
      </c>
      <c r="C647" s="31" t="s">
        <v>1310</v>
      </c>
      <c r="D647" s="32" t="s">
        <v>1197</v>
      </c>
      <c r="E647" s="33">
        <v>22007</v>
      </c>
      <c r="F647" s="34" t="s">
        <v>1198</v>
      </c>
      <c r="G647" s="5" t="s">
        <v>1209</v>
      </c>
      <c r="H647" s="5" t="s">
        <v>1202</v>
      </c>
      <c r="I647" s="5" t="b">
        <f t="shared" si="10"/>
        <v>0</v>
      </c>
      <c r="J647" s="5">
        <v>1975</v>
      </c>
    </row>
    <row r="648" spans="1:10" s="5" customFormat="1" ht="15.6" customHeight="1" x14ac:dyDescent="0.3">
      <c r="A648" s="30">
        <v>5551572</v>
      </c>
      <c r="B648" s="31" t="s">
        <v>561</v>
      </c>
      <c r="C648" s="31" t="s">
        <v>1311</v>
      </c>
      <c r="D648" s="32" t="s">
        <v>1197</v>
      </c>
      <c r="E648" s="33">
        <v>23757</v>
      </c>
      <c r="F648" s="34" t="s">
        <v>1198</v>
      </c>
      <c r="G648" s="5" t="s">
        <v>1199</v>
      </c>
      <c r="H648" s="5" t="s">
        <v>1200</v>
      </c>
      <c r="I648" s="5" t="b">
        <f t="shared" si="10"/>
        <v>0</v>
      </c>
      <c r="J648" s="5">
        <v>1980</v>
      </c>
    </row>
    <row r="649" spans="1:10" s="5" customFormat="1" ht="15.6" customHeight="1" x14ac:dyDescent="0.3">
      <c r="A649" s="30">
        <v>5551580</v>
      </c>
      <c r="B649" s="31" t="s">
        <v>560</v>
      </c>
      <c r="C649" s="31" t="s">
        <v>1312</v>
      </c>
      <c r="D649" s="32" t="s">
        <v>1197</v>
      </c>
      <c r="E649" s="33">
        <v>21448</v>
      </c>
      <c r="F649" s="34" t="s">
        <v>1198</v>
      </c>
      <c r="G649" s="5" t="s">
        <v>1206</v>
      </c>
      <c r="H649" s="5" t="s">
        <v>1202</v>
      </c>
      <c r="I649" s="5" t="b">
        <f t="shared" si="10"/>
        <v>0</v>
      </c>
      <c r="J649" s="5">
        <v>1973</v>
      </c>
    </row>
    <row r="650" spans="1:10" s="5" customFormat="1" ht="15.6" customHeight="1" x14ac:dyDescent="0.3">
      <c r="A650" s="30">
        <v>5551827</v>
      </c>
      <c r="B650" s="31" t="s">
        <v>559</v>
      </c>
      <c r="C650" s="31" t="s">
        <v>1313</v>
      </c>
      <c r="D650" s="32" t="s">
        <v>1197</v>
      </c>
      <c r="E650" s="33">
        <v>25695</v>
      </c>
      <c r="F650" s="34" t="s">
        <v>1198</v>
      </c>
      <c r="G650" s="5" t="s">
        <v>1201</v>
      </c>
      <c r="H650" s="5" t="s">
        <v>1205</v>
      </c>
      <c r="I650" s="5" t="b">
        <f t="shared" si="10"/>
        <v>0</v>
      </c>
      <c r="J650" s="5">
        <v>1985</v>
      </c>
    </row>
    <row r="651" spans="1:10" s="5" customFormat="1" ht="15.6" customHeight="1" x14ac:dyDescent="0.3">
      <c r="A651" s="30">
        <v>5551828</v>
      </c>
      <c r="B651" s="31" t="s">
        <v>558</v>
      </c>
      <c r="C651" s="31" t="s">
        <v>1313</v>
      </c>
      <c r="D651" s="32" t="s">
        <v>1197</v>
      </c>
      <c r="E651" s="33">
        <v>25087</v>
      </c>
      <c r="F651" s="34" t="s">
        <v>1198</v>
      </c>
      <c r="G651" s="5" t="s">
        <v>1201</v>
      </c>
      <c r="H651" s="5" t="s">
        <v>1205</v>
      </c>
      <c r="I651" s="5" t="b">
        <f t="shared" si="10"/>
        <v>0</v>
      </c>
      <c r="J651" s="5">
        <v>1983</v>
      </c>
    </row>
    <row r="652" spans="1:10" s="5" customFormat="1" ht="15.6" customHeight="1" x14ac:dyDescent="0.3">
      <c r="A652" s="30">
        <v>5551829</v>
      </c>
      <c r="B652" s="31" t="s">
        <v>563</v>
      </c>
      <c r="C652" s="31" t="s">
        <v>1313</v>
      </c>
      <c r="D652" s="32" t="s">
        <v>1197</v>
      </c>
      <c r="E652" s="33">
        <v>24319</v>
      </c>
      <c r="F652" s="34" t="s">
        <v>1198</v>
      </c>
      <c r="G652" s="5" t="s">
        <v>1199</v>
      </c>
      <c r="H652" s="5" t="s">
        <v>1205</v>
      </c>
      <c r="I652" s="5" t="b">
        <f t="shared" si="10"/>
        <v>0</v>
      </c>
      <c r="J652" s="5">
        <v>1981</v>
      </c>
    </row>
    <row r="653" spans="1:10" s="5" customFormat="1" ht="15.6" customHeight="1" x14ac:dyDescent="0.3">
      <c r="A653" s="30">
        <v>5551831</v>
      </c>
      <c r="B653" s="31" t="s">
        <v>556</v>
      </c>
      <c r="C653" s="31" t="s">
        <v>1314</v>
      </c>
      <c r="D653" s="32" t="s">
        <v>1197</v>
      </c>
      <c r="E653" s="33">
        <v>25338</v>
      </c>
      <c r="F653" s="34" t="s">
        <v>1198</v>
      </c>
      <c r="G653" s="5" t="s">
        <v>1199</v>
      </c>
      <c r="H653" s="5" t="s">
        <v>1202</v>
      </c>
      <c r="I653" s="5" t="b">
        <f t="shared" si="10"/>
        <v>0</v>
      </c>
      <c r="J653" s="5">
        <v>1984</v>
      </c>
    </row>
    <row r="654" spans="1:10" s="5" customFormat="1" ht="15.6" customHeight="1" x14ac:dyDescent="0.3">
      <c r="A654" s="30">
        <v>5551834</v>
      </c>
      <c r="B654" s="31" t="s">
        <v>562</v>
      </c>
      <c r="C654" s="31" t="s">
        <v>1314</v>
      </c>
      <c r="D654" s="32" t="s">
        <v>1197</v>
      </c>
      <c r="E654" s="33">
        <v>26147</v>
      </c>
      <c r="F654" s="34" t="s">
        <v>1198</v>
      </c>
      <c r="G654" s="5" t="s">
        <v>1201</v>
      </c>
      <c r="H654" s="5" t="s">
        <v>1205</v>
      </c>
      <c r="I654" s="5" t="b">
        <f t="shared" si="10"/>
        <v>0</v>
      </c>
      <c r="J654" s="5">
        <v>1986</v>
      </c>
    </row>
    <row r="655" spans="1:10" s="5" customFormat="1" ht="15.6" customHeight="1" x14ac:dyDescent="0.3">
      <c r="A655" s="30">
        <v>5551835</v>
      </c>
      <c r="B655" s="31" t="s">
        <v>557</v>
      </c>
      <c r="C655" s="31" t="s">
        <v>1314</v>
      </c>
      <c r="D655" s="32" t="s">
        <v>1197</v>
      </c>
      <c r="E655" s="33">
        <v>26638</v>
      </c>
      <c r="F655" s="34" t="s">
        <v>1198</v>
      </c>
      <c r="G655" s="5" t="s">
        <v>1201</v>
      </c>
      <c r="H655" s="5" t="s">
        <v>1205</v>
      </c>
      <c r="I655" s="5" t="b">
        <f t="shared" si="10"/>
        <v>0</v>
      </c>
      <c r="J655" s="5">
        <v>1987</v>
      </c>
    </row>
    <row r="656" spans="1:10" s="5" customFormat="1" ht="15.6" customHeight="1" x14ac:dyDescent="0.3">
      <c r="A656" s="30">
        <v>5551838</v>
      </c>
      <c r="B656" s="31" t="s">
        <v>553</v>
      </c>
      <c r="C656" s="31" t="s">
        <v>1315</v>
      </c>
      <c r="D656" s="32" t="s">
        <v>1197</v>
      </c>
      <c r="E656" s="33">
        <v>19755</v>
      </c>
      <c r="F656" s="34" t="s">
        <v>1198</v>
      </c>
      <c r="G656" s="5" t="s">
        <v>1204</v>
      </c>
      <c r="H656" s="5" t="s">
        <v>1200</v>
      </c>
      <c r="I656" s="5" t="b">
        <f t="shared" si="10"/>
        <v>0</v>
      </c>
      <c r="J656" s="5">
        <v>1969</v>
      </c>
    </row>
    <row r="657" spans="1:10" s="5" customFormat="1" ht="15.6" customHeight="1" x14ac:dyDescent="0.3">
      <c r="A657" s="30">
        <v>5551842</v>
      </c>
      <c r="B657" s="31" t="s">
        <v>555</v>
      </c>
      <c r="C657" s="31" t="s">
        <v>1316</v>
      </c>
      <c r="D657" s="32" t="s">
        <v>1197</v>
      </c>
      <c r="E657" s="33">
        <v>25081</v>
      </c>
      <c r="F657" s="34" t="s">
        <v>1198</v>
      </c>
      <c r="G657" s="5" t="s">
        <v>1199</v>
      </c>
      <c r="H657" s="5" t="s">
        <v>1200</v>
      </c>
      <c r="I657" s="5" t="b">
        <f t="shared" si="10"/>
        <v>0</v>
      </c>
      <c r="J657" s="5">
        <v>1983</v>
      </c>
    </row>
    <row r="658" spans="1:10" s="5" customFormat="1" ht="15.6" customHeight="1" x14ac:dyDescent="0.3">
      <c r="A658" s="30">
        <v>5551843</v>
      </c>
      <c r="B658" s="31" t="s">
        <v>554</v>
      </c>
      <c r="C658" s="31" t="s">
        <v>1316</v>
      </c>
      <c r="D658" s="32" t="s">
        <v>1197</v>
      </c>
      <c r="E658" s="33">
        <v>24672</v>
      </c>
      <c r="F658" s="34" t="s">
        <v>1198</v>
      </c>
      <c r="G658" s="5" t="s">
        <v>1199</v>
      </c>
      <c r="H658" s="5" t="s">
        <v>1211</v>
      </c>
      <c r="I658" s="5" t="b">
        <f t="shared" si="10"/>
        <v>0</v>
      </c>
      <c r="J658" s="5">
        <v>1982</v>
      </c>
    </row>
    <row r="659" spans="1:10" s="5" customFormat="1" ht="15.6" customHeight="1" x14ac:dyDescent="0.3">
      <c r="A659" s="30">
        <v>5551845</v>
      </c>
      <c r="B659" s="31" t="s">
        <v>550</v>
      </c>
      <c r="C659" s="31" t="s">
        <v>1316</v>
      </c>
      <c r="D659" s="32" t="s">
        <v>1197</v>
      </c>
      <c r="E659" s="33">
        <v>25291</v>
      </c>
      <c r="F659" s="34" t="s">
        <v>1198</v>
      </c>
      <c r="G659" s="5" t="s">
        <v>1204</v>
      </c>
      <c r="H659" s="5" t="s">
        <v>1205</v>
      </c>
      <c r="I659" s="5" t="b">
        <f t="shared" si="10"/>
        <v>0</v>
      </c>
      <c r="J659" s="5">
        <v>1984</v>
      </c>
    </row>
    <row r="660" spans="1:10" s="5" customFormat="1" ht="15.6" customHeight="1" x14ac:dyDescent="0.3">
      <c r="A660" s="30">
        <v>5551846</v>
      </c>
      <c r="B660" s="31" t="s">
        <v>550</v>
      </c>
      <c r="C660" s="31" t="s">
        <v>1316</v>
      </c>
      <c r="D660" s="32" t="s">
        <v>1197</v>
      </c>
      <c r="E660" s="33">
        <v>25291</v>
      </c>
      <c r="F660" s="34" t="s">
        <v>1198</v>
      </c>
      <c r="G660" s="5" t="s">
        <v>1204</v>
      </c>
      <c r="H660" s="5" t="s">
        <v>1205</v>
      </c>
      <c r="I660" s="5" t="b">
        <f t="shared" si="10"/>
        <v>0</v>
      </c>
      <c r="J660" s="5">
        <v>1984</v>
      </c>
    </row>
    <row r="661" spans="1:10" s="5" customFormat="1" ht="15.6" customHeight="1" x14ac:dyDescent="0.3">
      <c r="A661" s="30">
        <v>5551847</v>
      </c>
      <c r="B661" s="31" t="s">
        <v>549</v>
      </c>
      <c r="C661" s="31" t="s">
        <v>1316</v>
      </c>
      <c r="D661" s="32" t="s">
        <v>1197</v>
      </c>
      <c r="E661" s="33">
        <v>26015</v>
      </c>
      <c r="F661" s="34" t="s">
        <v>1198</v>
      </c>
      <c r="G661" s="5" t="s">
        <v>1209</v>
      </c>
      <c r="H661" s="5" t="s">
        <v>1205</v>
      </c>
      <c r="I661" s="5" t="b">
        <f t="shared" si="10"/>
        <v>0</v>
      </c>
      <c r="J661" s="5">
        <v>1986</v>
      </c>
    </row>
    <row r="662" spans="1:10" s="5" customFormat="1" ht="15.6" customHeight="1" x14ac:dyDescent="0.3">
      <c r="A662" s="30">
        <v>5551848</v>
      </c>
      <c r="B662" s="31" t="s">
        <v>552</v>
      </c>
      <c r="C662" s="31" t="s">
        <v>1316</v>
      </c>
      <c r="D662" s="32" t="s">
        <v>1197</v>
      </c>
      <c r="E662" s="33">
        <v>26937</v>
      </c>
      <c r="F662" s="34" t="s">
        <v>1198</v>
      </c>
      <c r="G662" s="5" t="s">
        <v>1209</v>
      </c>
      <c r="H662" s="5" t="s">
        <v>1205</v>
      </c>
      <c r="I662" s="5" t="b">
        <f t="shared" si="10"/>
        <v>0</v>
      </c>
      <c r="J662" s="5">
        <v>1988</v>
      </c>
    </row>
    <row r="663" spans="1:10" s="5" customFormat="1" ht="15.6" customHeight="1" x14ac:dyDescent="0.3">
      <c r="A663" s="30">
        <v>5551851</v>
      </c>
      <c r="B663" s="31" t="s">
        <v>547</v>
      </c>
      <c r="C663" s="31" t="s">
        <v>1316</v>
      </c>
      <c r="D663" s="32" t="s">
        <v>1197</v>
      </c>
      <c r="E663" s="33">
        <v>26937</v>
      </c>
      <c r="F663" s="34" t="s">
        <v>1198</v>
      </c>
      <c r="G663" s="5" t="s">
        <v>1209</v>
      </c>
      <c r="H663" s="5" t="s">
        <v>1205</v>
      </c>
      <c r="I663" s="5" t="b">
        <f t="shared" si="10"/>
        <v>0</v>
      </c>
      <c r="J663" s="5">
        <v>1988</v>
      </c>
    </row>
    <row r="664" spans="1:10" s="5" customFormat="1" ht="15.6" customHeight="1" x14ac:dyDescent="0.3">
      <c r="A664" s="30">
        <v>5551853</v>
      </c>
      <c r="B664" s="31" t="s">
        <v>546</v>
      </c>
      <c r="C664" s="31" t="s">
        <v>1317</v>
      </c>
      <c r="D664" s="32" t="s">
        <v>1197</v>
      </c>
      <c r="E664" s="33">
        <v>24699</v>
      </c>
      <c r="F664" s="34" t="s">
        <v>1198</v>
      </c>
      <c r="G664" s="5" t="s">
        <v>1278</v>
      </c>
      <c r="H664" s="5" t="s">
        <v>1318</v>
      </c>
      <c r="I664" s="5" t="b">
        <f t="shared" si="10"/>
        <v>0</v>
      </c>
      <c r="J664" s="5">
        <v>1982</v>
      </c>
    </row>
    <row r="665" spans="1:10" s="5" customFormat="1" ht="15.6" customHeight="1" x14ac:dyDescent="0.3">
      <c r="A665" s="30">
        <v>5551854</v>
      </c>
      <c r="B665" s="31" t="s">
        <v>551</v>
      </c>
      <c r="C665" s="31" t="s">
        <v>1317</v>
      </c>
      <c r="D665" s="32" t="s">
        <v>1197</v>
      </c>
      <c r="E665" s="33">
        <v>25065</v>
      </c>
      <c r="F665" s="34" t="s">
        <v>1198</v>
      </c>
      <c r="G665" s="5" t="s">
        <v>1201</v>
      </c>
      <c r="H665" s="5" t="s">
        <v>1318</v>
      </c>
      <c r="I665" s="5" t="b">
        <f t="shared" si="10"/>
        <v>0</v>
      </c>
      <c r="J665" s="5">
        <v>1983</v>
      </c>
    </row>
    <row r="666" spans="1:10" s="5" customFormat="1" ht="15.6" customHeight="1" x14ac:dyDescent="0.3">
      <c r="A666" s="30">
        <v>5551855</v>
      </c>
      <c r="B666" s="31" t="s">
        <v>548</v>
      </c>
      <c r="C666" s="31" t="s">
        <v>1319</v>
      </c>
      <c r="D666" s="32" t="s">
        <v>1197</v>
      </c>
      <c r="E666" s="33">
        <v>25187</v>
      </c>
      <c r="F666" s="34" t="s">
        <v>1198</v>
      </c>
      <c r="G666" s="5" t="s">
        <v>1199</v>
      </c>
      <c r="H666" s="5" t="s">
        <v>1202</v>
      </c>
      <c r="I666" s="5" t="b">
        <f t="shared" si="10"/>
        <v>0</v>
      </c>
      <c r="J666" s="5">
        <v>1983</v>
      </c>
    </row>
    <row r="667" spans="1:10" s="5" customFormat="1" ht="15.6" customHeight="1" x14ac:dyDescent="0.3">
      <c r="A667" s="30">
        <v>5551856</v>
      </c>
      <c r="B667" s="31" t="s">
        <v>545</v>
      </c>
      <c r="C667" s="31" t="s">
        <v>1319</v>
      </c>
      <c r="D667" s="32" t="s">
        <v>1197</v>
      </c>
      <c r="E667" s="33">
        <v>24650</v>
      </c>
      <c r="F667" s="34" t="s">
        <v>1198</v>
      </c>
      <c r="G667" s="5" t="s">
        <v>1204</v>
      </c>
      <c r="H667" s="5" t="s">
        <v>1232</v>
      </c>
      <c r="I667" s="5" t="b">
        <f t="shared" si="10"/>
        <v>0</v>
      </c>
      <c r="J667" s="5">
        <v>1982</v>
      </c>
    </row>
    <row r="668" spans="1:10" s="5" customFormat="1" ht="15.6" customHeight="1" x14ac:dyDescent="0.3">
      <c r="A668" s="30">
        <v>5551857</v>
      </c>
      <c r="B668" s="31" t="s">
        <v>544</v>
      </c>
      <c r="C668" s="31" t="s">
        <v>1319</v>
      </c>
      <c r="D668" s="32" t="s">
        <v>1197</v>
      </c>
      <c r="E668" s="33">
        <v>24684</v>
      </c>
      <c r="F668" s="34" t="s">
        <v>1198</v>
      </c>
      <c r="G668" s="5" t="s">
        <v>1204</v>
      </c>
      <c r="H668" s="5" t="s">
        <v>1222</v>
      </c>
      <c r="I668" s="5" t="b">
        <f t="shared" si="10"/>
        <v>0</v>
      </c>
      <c r="J668" s="5">
        <v>1982</v>
      </c>
    </row>
    <row r="669" spans="1:10" s="5" customFormat="1" ht="15.6" customHeight="1" x14ac:dyDescent="0.3">
      <c r="A669" s="30">
        <v>5551858</v>
      </c>
      <c r="B669" s="31" t="s">
        <v>543</v>
      </c>
      <c r="C669" s="31" t="s">
        <v>1319</v>
      </c>
      <c r="D669" s="32" t="s">
        <v>1197</v>
      </c>
      <c r="E669" s="33">
        <v>24702</v>
      </c>
      <c r="F669" s="34" t="s">
        <v>1198</v>
      </c>
      <c r="G669" s="5" t="s">
        <v>1209</v>
      </c>
      <c r="H669" s="5" t="s">
        <v>1222</v>
      </c>
      <c r="I669" s="5" t="b">
        <f t="shared" si="10"/>
        <v>0</v>
      </c>
      <c r="J669" s="5">
        <v>1982</v>
      </c>
    </row>
    <row r="670" spans="1:10" s="5" customFormat="1" ht="15.6" customHeight="1" x14ac:dyDescent="0.3">
      <c r="A670" s="30">
        <v>5551859</v>
      </c>
      <c r="B670" s="31" t="s">
        <v>542</v>
      </c>
      <c r="C670" s="31" t="s">
        <v>1320</v>
      </c>
      <c r="D670" s="32" t="s">
        <v>1197</v>
      </c>
      <c r="E670" s="33">
        <v>25065</v>
      </c>
      <c r="F670" s="34" t="s">
        <v>1198</v>
      </c>
      <c r="G670" s="5" t="s">
        <v>1199</v>
      </c>
      <c r="H670" s="5" t="s">
        <v>1202</v>
      </c>
      <c r="I670" s="5" t="b">
        <f t="shared" si="10"/>
        <v>0</v>
      </c>
      <c r="J670" s="5">
        <v>1983</v>
      </c>
    </row>
    <row r="671" spans="1:10" s="5" customFormat="1" ht="15.6" customHeight="1" x14ac:dyDescent="0.3">
      <c r="A671" s="30">
        <v>5551860</v>
      </c>
      <c r="B671" s="31" t="s">
        <v>541</v>
      </c>
      <c r="C671" s="31" t="s">
        <v>1320</v>
      </c>
      <c r="D671" s="32" t="s">
        <v>1197</v>
      </c>
      <c r="E671" s="33">
        <v>25065</v>
      </c>
      <c r="F671" s="34" t="s">
        <v>1198</v>
      </c>
      <c r="G671" s="5" t="s">
        <v>1199</v>
      </c>
      <c r="H671" s="5" t="s">
        <v>1202</v>
      </c>
      <c r="I671" s="5" t="b">
        <f t="shared" si="10"/>
        <v>0</v>
      </c>
      <c r="J671" s="5">
        <v>1983</v>
      </c>
    </row>
    <row r="672" spans="1:10" s="5" customFormat="1" ht="15.6" customHeight="1" x14ac:dyDescent="0.3">
      <c r="A672" s="30">
        <v>5551861</v>
      </c>
      <c r="B672" s="31" t="s">
        <v>540</v>
      </c>
      <c r="C672" s="31" t="s">
        <v>1320</v>
      </c>
      <c r="D672" s="32" t="s">
        <v>1197</v>
      </c>
      <c r="E672" s="33">
        <v>25111</v>
      </c>
      <c r="F672" s="34" t="s">
        <v>1198</v>
      </c>
      <c r="G672" s="5" t="s">
        <v>1199</v>
      </c>
      <c r="H672" s="5" t="s">
        <v>1202</v>
      </c>
      <c r="I672" s="5" t="b">
        <f t="shared" si="10"/>
        <v>0</v>
      </c>
      <c r="J672" s="5">
        <v>1983</v>
      </c>
    </row>
    <row r="673" spans="1:10" s="5" customFormat="1" ht="15.6" customHeight="1" x14ac:dyDescent="0.3">
      <c r="A673" s="30">
        <v>5551862</v>
      </c>
      <c r="B673" s="31" t="s">
        <v>539</v>
      </c>
      <c r="C673" s="31" t="s">
        <v>1320</v>
      </c>
      <c r="D673" s="32" t="s">
        <v>1197</v>
      </c>
      <c r="E673" s="33">
        <v>25111</v>
      </c>
      <c r="F673" s="34" t="s">
        <v>1198</v>
      </c>
      <c r="G673" s="5" t="s">
        <v>1199</v>
      </c>
      <c r="H673" s="5" t="s">
        <v>1202</v>
      </c>
      <c r="I673" s="5" t="b">
        <f t="shared" si="10"/>
        <v>0</v>
      </c>
      <c r="J673" s="5">
        <v>1983</v>
      </c>
    </row>
    <row r="674" spans="1:10" s="5" customFormat="1" ht="15.6" customHeight="1" x14ac:dyDescent="0.3">
      <c r="A674" s="30">
        <v>5551863</v>
      </c>
      <c r="B674" s="31" t="s">
        <v>538</v>
      </c>
      <c r="C674" s="31" t="s">
        <v>1320</v>
      </c>
      <c r="D674" s="32" t="s">
        <v>1197</v>
      </c>
      <c r="E674" s="33">
        <v>25111</v>
      </c>
      <c r="F674" s="34" t="s">
        <v>1198</v>
      </c>
      <c r="G674" s="5" t="s">
        <v>1199</v>
      </c>
      <c r="H674" s="5" t="s">
        <v>1202</v>
      </c>
      <c r="I674" s="5" t="b">
        <f t="shared" si="10"/>
        <v>0</v>
      </c>
      <c r="J674" s="5">
        <v>1983</v>
      </c>
    </row>
    <row r="675" spans="1:10" s="5" customFormat="1" ht="15.6" customHeight="1" x14ac:dyDescent="0.3">
      <c r="A675" s="30">
        <v>5551864</v>
      </c>
      <c r="B675" s="31" t="s">
        <v>535</v>
      </c>
      <c r="C675" s="31" t="s">
        <v>1320</v>
      </c>
      <c r="D675" s="32" t="s">
        <v>1197</v>
      </c>
      <c r="E675" s="33">
        <v>25203</v>
      </c>
      <c r="F675" s="34" t="s">
        <v>1198</v>
      </c>
      <c r="G675" s="5" t="s">
        <v>1199</v>
      </c>
      <c r="H675" s="5" t="s">
        <v>1202</v>
      </c>
      <c r="I675" s="5" t="b">
        <f t="shared" si="10"/>
        <v>0</v>
      </c>
      <c r="J675" s="5">
        <v>1983</v>
      </c>
    </row>
    <row r="676" spans="1:10" s="5" customFormat="1" ht="15.6" customHeight="1" x14ac:dyDescent="0.3">
      <c r="A676" s="30">
        <v>5551865</v>
      </c>
      <c r="B676" s="31" t="s">
        <v>537</v>
      </c>
      <c r="C676" s="31" t="s">
        <v>1320</v>
      </c>
      <c r="D676" s="32" t="s">
        <v>1197</v>
      </c>
      <c r="E676" s="33">
        <v>25172</v>
      </c>
      <c r="F676" s="34" t="s">
        <v>1198</v>
      </c>
      <c r="G676" s="5" t="s">
        <v>1278</v>
      </c>
      <c r="H676" s="5" t="s">
        <v>1232</v>
      </c>
      <c r="I676" s="5" t="b">
        <f t="shared" si="10"/>
        <v>0</v>
      </c>
      <c r="J676" s="5">
        <v>1983</v>
      </c>
    </row>
    <row r="677" spans="1:10" s="5" customFormat="1" ht="15.6" customHeight="1" x14ac:dyDescent="0.3">
      <c r="A677" s="30">
        <v>5551866</v>
      </c>
      <c r="B677" s="31" t="s">
        <v>536</v>
      </c>
      <c r="C677" s="31" t="s">
        <v>1320</v>
      </c>
      <c r="D677" s="32" t="s">
        <v>1197</v>
      </c>
      <c r="E677" s="33">
        <v>25420</v>
      </c>
      <c r="F677" s="34" t="s">
        <v>1198</v>
      </c>
      <c r="G677" s="5" t="s">
        <v>1201</v>
      </c>
      <c r="H677" s="5" t="s">
        <v>1207</v>
      </c>
      <c r="I677" s="5" t="b">
        <f t="shared" si="10"/>
        <v>0</v>
      </c>
      <c r="J677" s="5">
        <v>1984</v>
      </c>
    </row>
    <row r="678" spans="1:10" s="5" customFormat="1" ht="15.6" customHeight="1" x14ac:dyDescent="0.3">
      <c r="A678" s="30">
        <v>5551867</v>
      </c>
      <c r="B678" s="31" t="s">
        <v>532</v>
      </c>
      <c r="C678" s="31" t="s">
        <v>1320</v>
      </c>
      <c r="D678" s="32" t="s">
        <v>1197</v>
      </c>
      <c r="E678" s="33">
        <v>25187</v>
      </c>
      <c r="F678" s="34" t="s">
        <v>1198</v>
      </c>
      <c r="G678" s="5" t="s">
        <v>1278</v>
      </c>
      <c r="H678" s="5" t="s">
        <v>1222</v>
      </c>
      <c r="I678" s="5" t="b">
        <f t="shared" si="10"/>
        <v>0</v>
      </c>
      <c r="J678" s="5">
        <v>1983</v>
      </c>
    </row>
    <row r="679" spans="1:10" s="5" customFormat="1" ht="15.6" customHeight="1" x14ac:dyDescent="0.3">
      <c r="A679" s="30">
        <v>5551868</v>
      </c>
      <c r="B679" s="31" t="s">
        <v>534</v>
      </c>
      <c r="C679" s="31" t="s">
        <v>1320</v>
      </c>
      <c r="D679" s="32" t="s">
        <v>1197</v>
      </c>
      <c r="E679" s="33">
        <v>25399</v>
      </c>
      <c r="F679" s="34" t="s">
        <v>1198</v>
      </c>
      <c r="G679" s="5" t="s">
        <v>1201</v>
      </c>
      <c r="H679" s="5" t="s">
        <v>1222</v>
      </c>
      <c r="I679" s="5" t="b">
        <f t="shared" si="10"/>
        <v>0</v>
      </c>
      <c r="J679" s="5">
        <v>1984</v>
      </c>
    </row>
    <row r="680" spans="1:10" s="5" customFormat="1" ht="15.6" customHeight="1" x14ac:dyDescent="0.3">
      <c r="A680" s="41">
        <v>5551870</v>
      </c>
      <c r="B680" s="5" t="s">
        <v>533</v>
      </c>
      <c r="C680" s="5" t="s">
        <v>1321</v>
      </c>
      <c r="D680" s="32" t="s">
        <v>1197</v>
      </c>
      <c r="E680" s="33">
        <v>25029</v>
      </c>
      <c r="F680" s="34" t="s">
        <v>1198</v>
      </c>
      <c r="G680" s="5" t="s">
        <v>1199</v>
      </c>
      <c r="H680" s="5" t="s">
        <v>1202</v>
      </c>
      <c r="I680" s="5" t="b">
        <f t="shared" si="10"/>
        <v>0</v>
      </c>
      <c r="J680" s="5">
        <v>1983</v>
      </c>
    </row>
    <row r="681" spans="1:10" s="5" customFormat="1" ht="15.6" customHeight="1" x14ac:dyDescent="0.3">
      <c r="A681" s="30">
        <v>5551871</v>
      </c>
      <c r="B681" s="31" t="s">
        <v>531</v>
      </c>
      <c r="C681" s="31" t="s">
        <v>1321</v>
      </c>
      <c r="D681" s="32" t="s">
        <v>1197</v>
      </c>
      <c r="E681" s="33">
        <v>25461</v>
      </c>
      <c r="F681" s="34" t="s">
        <v>1198</v>
      </c>
      <c r="G681" s="5" t="s">
        <v>1199</v>
      </c>
      <c r="H681" s="5" t="s">
        <v>1218</v>
      </c>
      <c r="I681" s="5" t="b">
        <f t="shared" si="10"/>
        <v>0</v>
      </c>
      <c r="J681" s="5">
        <v>1984</v>
      </c>
    </row>
    <row r="682" spans="1:10" s="5" customFormat="1" ht="15.6" customHeight="1" x14ac:dyDescent="0.3">
      <c r="A682" s="30">
        <v>5551883</v>
      </c>
      <c r="B682" s="31" t="s">
        <v>528</v>
      </c>
      <c r="C682" s="31" t="s">
        <v>1321</v>
      </c>
      <c r="D682" s="32" t="s">
        <v>1197</v>
      </c>
      <c r="E682" s="33">
        <v>25046</v>
      </c>
      <c r="F682" s="34" t="s">
        <v>1198</v>
      </c>
      <c r="G682" s="5" t="s">
        <v>1209</v>
      </c>
      <c r="H682" s="5" t="s">
        <v>1205</v>
      </c>
      <c r="I682" s="5" t="b">
        <f t="shared" si="10"/>
        <v>0</v>
      </c>
      <c r="J682" s="5">
        <v>1983</v>
      </c>
    </row>
    <row r="683" spans="1:10" s="5" customFormat="1" ht="15.6" customHeight="1" x14ac:dyDescent="0.3">
      <c r="A683" s="30">
        <v>5551884</v>
      </c>
      <c r="B683" s="31" t="s">
        <v>530</v>
      </c>
      <c r="C683" s="31" t="s">
        <v>1321</v>
      </c>
      <c r="D683" s="32" t="s">
        <v>1197</v>
      </c>
      <c r="E683" s="33">
        <v>25278</v>
      </c>
      <c r="F683" s="34" t="s">
        <v>1198</v>
      </c>
      <c r="G683" s="5" t="s">
        <v>1204</v>
      </c>
      <c r="H683" s="5" t="s">
        <v>1205</v>
      </c>
      <c r="I683" s="5" t="b">
        <f t="shared" si="10"/>
        <v>0</v>
      </c>
      <c r="J683" s="5">
        <v>1984</v>
      </c>
    </row>
    <row r="684" spans="1:10" s="5" customFormat="1" ht="15.6" customHeight="1" x14ac:dyDescent="0.3">
      <c r="A684" s="30">
        <v>5551885</v>
      </c>
      <c r="B684" s="31" t="s">
        <v>526</v>
      </c>
      <c r="C684" s="31" t="s">
        <v>1321</v>
      </c>
      <c r="D684" s="32" t="s">
        <v>1197</v>
      </c>
      <c r="E684" s="33">
        <v>25303</v>
      </c>
      <c r="F684" s="34" t="s">
        <v>1198</v>
      </c>
      <c r="G684" s="5" t="s">
        <v>1199</v>
      </c>
      <c r="H684" s="5" t="s">
        <v>1205</v>
      </c>
      <c r="I684" s="5" t="b">
        <f t="shared" si="10"/>
        <v>0</v>
      </c>
      <c r="J684" s="5">
        <v>1984</v>
      </c>
    </row>
    <row r="685" spans="1:10" s="5" customFormat="1" ht="15.6" customHeight="1" x14ac:dyDescent="0.3">
      <c r="A685" s="41">
        <v>5551886</v>
      </c>
      <c r="B685" s="5" t="s">
        <v>529</v>
      </c>
      <c r="C685" s="5" t="s">
        <v>1321</v>
      </c>
      <c r="D685" s="32" t="s">
        <v>1197</v>
      </c>
      <c r="E685" s="33">
        <v>25643</v>
      </c>
      <c r="F685" s="34" t="s">
        <v>1198</v>
      </c>
      <c r="G685" s="5" t="s">
        <v>1199</v>
      </c>
      <c r="H685" s="5" t="s">
        <v>1205</v>
      </c>
      <c r="I685" s="5" t="b">
        <f t="shared" si="10"/>
        <v>0</v>
      </c>
      <c r="J685" s="5">
        <v>1985</v>
      </c>
    </row>
    <row r="686" spans="1:10" s="5" customFormat="1" ht="15.6" customHeight="1" x14ac:dyDescent="0.3">
      <c r="A686" s="41">
        <v>5551887</v>
      </c>
      <c r="B686" s="5" t="s">
        <v>527</v>
      </c>
      <c r="C686" s="5" t="s">
        <v>1321</v>
      </c>
      <c r="D686" s="32" t="s">
        <v>1197</v>
      </c>
      <c r="E686" s="33">
        <v>25625</v>
      </c>
      <c r="F686" s="34" t="s">
        <v>1198</v>
      </c>
      <c r="G686" s="5" t="s">
        <v>1204</v>
      </c>
      <c r="H686" s="5" t="s">
        <v>1205</v>
      </c>
      <c r="I686" s="5" t="b">
        <f t="shared" si="10"/>
        <v>0</v>
      </c>
      <c r="J686" s="5">
        <v>1985</v>
      </c>
    </row>
    <row r="687" spans="1:10" s="5" customFormat="1" ht="15.6" customHeight="1" x14ac:dyDescent="0.3">
      <c r="A687" s="30">
        <v>5551888</v>
      </c>
      <c r="B687" s="31" t="s">
        <v>525</v>
      </c>
      <c r="C687" s="31" t="s">
        <v>1321</v>
      </c>
      <c r="D687" s="32" t="s">
        <v>1197</v>
      </c>
      <c r="E687" s="33">
        <v>26193</v>
      </c>
      <c r="F687" s="34" t="s">
        <v>1198</v>
      </c>
      <c r="G687" s="5" t="s">
        <v>1199</v>
      </c>
      <c r="H687" s="5" t="s">
        <v>1205</v>
      </c>
      <c r="I687" s="5" t="b">
        <f t="shared" si="10"/>
        <v>0</v>
      </c>
      <c r="J687" s="5">
        <v>1986</v>
      </c>
    </row>
    <row r="688" spans="1:10" s="5" customFormat="1" ht="15.6" customHeight="1" x14ac:dyDescent="0.3">
      <c r="A688" s="30">
        <v>5551889</v>
      </c>
      <c r="B688" s="31" t="s">
        <v>522</v>
      </c>
      <c r="C688" s="31" t="s">
        <v>1321</v>
      </c>
      <c r="D688" s="32" t="s">
        <v>1197</v>
      </c>
      <c r="E688" s="33">
        <v>26002</v>
      </c>
      <c r="F688" s="34" t="s">
        <v>1198</v>
      </c>
      <c r="G688" s="5" t="s">
        <v>1204</v>
      </c>
      <c r="H688" s="5" t="s">
        <v>1205</v>
      </c>
      <c r="I688" s="5" t="b">
        <f t="shared" si="10"/>
        <v>0</v>
      </c>
      <c r="J688" s="5">
        <v>1986</v>
      </c>
    </row>
    <row r="689" spans="1:10" s="5" customFormat="1" ht="15.6" customHeight="1" x14ac:dyDescent="0.3">
      <c r="A689" s="30">
        <v>5551890</v>
      </c>
      <c r="B689" s="31" t="s">
        <v>521</v>
      </c>
      <c r="C689" s="31" t="s">
        <v>1321</v>
      </c>
      <c r="D689" s="32" t="s">
        <v>1197</v>
      </c>
      <c r="E689" s="33">
        <v>26363</v>
      </c>
      <c r="F689" s="34" t="s">
        <v>1198</v>
      </c>
      <c r="G689" s="5" t="s">
        <v>1204</v>
      </c>
      <c r="H689" s="5" t="s">
        <v>1205</v>
      </c>
      <c r="I689" s="5" t="b">
        <f t="shared" si="10"/>
        <v>0</v>
      </c>
      <c r="J689" s="5">
        <v>1987</v>
      </c>
    </row>
    <row r="690" spans="1:10" s="5" customFormat="1" ht="15.6" customHeight="1" x14ac:dyDescent="0.3">
      <c r="A690" s="30">
        <v>5551891</v>
      </c>
      <c r="B690" s="31" t="s">
        <v>520</v>
      </c>
      <c r="C690" s="31" t="s">
        <v>1321</v>
      </c>
      <c r="D690" s="32" t="s">
        <v>1197</v>
      </c>
      <c r="E690" s="33">
        <v>26203</v>
      </c>
      <c r="F690" s="34" t="s">
        <v>1198</v>
      </c>
      <c r="G690" s="5" t="s">
        <v>1206</v>
      </c>
      <c r="H690" s="5" t="s">
        <v>1205</v>
      </c>
      <c r="I690" s="5" t="b">
        <f t="shared" si="10"/>
        <v>0</v>
      </c>
      <c r="J690" s="5">
        <v>1986</v>
      </c>
    </row>
    <row r="691" spans="1:10" s="5" customFormat="1" ht="15.6" customHeight="1" x14ac:dyDescent="0.3">
      <c r="A691" s="41">
        <v>5551892</v>
      </c>
      <c r="B691" s="5" t="s">
        <v>519</v>
      </c>
      <c r="C691" s="5" t="s">
        <v>1321</v>
      </c>
      <c r="D691" s="32" t="s">
        <v>1197</v>
      </c>
      <c r="E691" s="33">
        <v>26416</v>
      </c>
      <c r="F691" s="34" t="s">
        <v>1198</v>
      </c>
      <c r="G691" s="5" t="s">
        <v>1206</v>
      </c>
      <c r="H691" s="5" t="s">
        <v>1205</v>
      </c>
      <c r="I691" s="5" t="b">
        <f t="shared" si="10"/>
        <v>0</v>
      </c>
      <c r="J691" s="5">
        <v>1987</v>
      </c>
    </row>
    <row r="692" spans="1:10" s="5" customFormat="1" ht="15.6" customHeight="1" x14ac:dyDescent="0.3">
      <c r="A692" s="30">
        <v>5551912</v>
      </c>
      <c r="B692" s="31" t="s">
        <v>524</v>
      </c>
      <c r="C692" s="31" t="s">
        <v>1322</v>
      </c>
      <c r="D692" s="32" t="s">
        <v>1197</v>
      </c>
      <c r="E692" s="33">
        <v>26134</v>
      </c>
      <c r="F692" s="34" t="s">
        <v>1198</v>
      </c>
      <c r="G692" s="5" t="s">
        <v>1201</v>
      </c>
      <c r="H692" s="5" t="s">
        <v>1218</v>
      </c>
      <c r="I692" s="5" t="b">
        <f t="shared" si="10"/>
        <v>0</v>
      </c>
      <c r="J692" s="5">
        <v>1986</v>
      </c>
    </row>
    <row r="693" spans="1:10" s="5" customFormat="1" ht="15.6" customHeight="1" x14ac:dyDescent="0.3">
      <c r="A693" s="30">
        <v>5551919</v>
      </c>
      <c r="B693" s="31" t="s">
        <v>517</v>
      </c>
      <c r="C693" s="31" t="s">
        <v>1322</v>
      </c>
      <c r="D693" s="32" t="s">
        <v>1197</v>
      </c>
      <c r="E693" s="33">
        <v>26259</v>
      </c>
      <c r="F693" s="34" t="s">
        <v>1198</v>
      </c>
      <c r="G693" s="5" t="s">
        <v>1201</v>
      </c>
      <c r="H693" s="5" t="s">
        <v>1219</v>
      </c>
      <c r="I693" s="5" t="b">
        <f t="shared" si="10"/>
        <v>0</v>
      </c>
      <c r="J693" s="5">
        <v>1986</v>
      </c>
    </row>
    <row r="694" spans="1:10" s="5" customFormat="1" ht="15.6" customHeight="1" x14ac:dyDescent="0.3">
      <c r="A694" s="41">
        <v>5551920</v>
      </c>
      <c r="B694" s="5" t="s">
        <v>516</v>
      </c>
      <c r="C694" s="5" t="s">
        <v>1322</v>
      </c>
      <c r="D694" s="32" t="s">
        <v>1197</v>
      </c>
      <c r="E694" s="33">
        <v>26368</v>
      </c>
      <c r="F694" s="34" t="s">
        <v>1198</v>
      </c>
      <c r="G694" s="5" t="s">
        <v>1206</v>
      </c>
      <c r="H694" s="5" t="s">
        <v>1219</v>
      </c>
      <c r="I694" s="5" t="b">
        <f t="shared" si="10"/>
        <v>0</v>
      </c>
      <c r="J694" s="5">
        <v>1987</v>
      </c>
    </row>
    <row r="695" spans="1:10" s="5" customFormat="1" ht="15.6" customHeight="1" x14ac:dyDescent="0.3">
      <c r="A695" s="41">
        <v>5551926</v>
      </c>
      <c r="B695" s="5" t="s">
        <v>523</v>
      </c>
      <c r="C695" s="5" t="s">
        <v>1322</v>
      </c>
      <c r="D695" s="32" t="s">
        <v>1197</v>
      </c>
      <c r="E695" s="33">
        <v>26373</v>
      </c>
      <c r="F695" s="34" t="s">
        <v>1198</v>
      </c>
      <c r="G695" s="5" t="s">
        <v>1209</v>
      </c>
      <c r="H695" s="5" t="s">
        <v>1205</v>
      </c>
      <c r="I695" s="5" t="b">
        <f t="shared" si="10"/>
        <v>0</v>
      </c>
      <c r="J695" s="5">
        <v>1987</v>
      </c>
    </row>
    <row r="696" spans="1:10" s="5" customFormat="1" ht="15.6" customHeight="1" x14ac:dyDescent="0.3">
      <c r="A696" s="30">
        <v>5551927</v>
      </c>
      <c r="B696" s="31" t="s">
        <v>514</v>
      </c>
      <c r="C696" s="31" t="s">
        <v>1322</v>
      </c>
      <c r="D696" s="32" t="s">
        <v>1197</v>
      </c>
      <c r="E696" s="33">
        <v>26400</v>
      </c>
      <c r="F696" s="34" t="s">
        <v>1198</v>
      </c>
      <c r="G696" s="5" t="s">
        <v>1209</v>
      </c>
      <c r="H696" s="5" t="s">
        <v>1205</v>
      </c>
      <c r="I696" s="5" t="b">
        <f t="shared" si="10"/>
        <v>0</v>
      </c>
      <c r="J696" s="5">
        <v>1987</v>
      </c>
    </row>
    <row r="697" spans="1:10" s="5" customFormat="1" ht="15.6" customHeight="1" x14ac:dyDescent="0.3">
      <c r="A697" s="30">
        <v>5551928</v>
      </c>
      <c r="B697" s="31" t="s">
        <v>513</v>
      </c>
      <c r="C697" s="31" t="s">
        <v>1322</v>
      </c>
      <c r="D697" s="32" t="s">
        <v>1197</v>
      </c>
      <c r="E697" s="33">
        <v>26031</v>
      </c>
      <c r="F697" s="34" t="s">
        <v>1198</v>
      </c>
      <c r="G697" s="5" t="s">
        <v>1209</v>
      </c>
      <c r="H697" s="5" t="s">
        <v>1205</v>
      </c>
      <c r="I697" s="5" t="b">
        <f t="shared" si="10"/>
        <v>0</v>
      </c>
      <c r="J697" s="5">
        <v>1986</v>
      </c>
    </row>
    <row r="698" spans="1:10" s="5" customFormat="1" ht="15.6" customHeight="1" x14ac:dyDescent="0.3">
      <c r="A698" s="30">
        <v>5551929</v>
      </c>
      <c r="B698" s="31" t="s">
        <v>518</v>
      </c>
      <c r="C698" s="31" t="s">
        <v>1322</v>
      </c>
      <c r="D698" s="32" t="s">
        <v>1197</v>
      </c>
      <c r="E698" s="33">
        <v>26388</v>
      </c>
      <c r="F698" s="34" t="s">
        <v>1198</v>
      </c>
      <c r="G698" s="5" t="s">
        <v>1201</v>
      </c>
      <c r="H698" s="5" t="s">
        <v>1205</v>
      </c>
      <c r="I698" s="5" t="b">
        <f t="shared" si="10"/>
        <v>0</v>
      </c>
      <c r="J698" s="5">
        <v>1987</v>
      </c>
    </row>
    <row r="699" spans="1:10" s="5" customFormat="1" ht="15.6" customHeight="1" x14ac:dyDescent="0.3">
      <c r="A699" s="30">
        <v>5551930</v>
      </c>
      <c r="B699" s="31" t="s">
        <v>515</v>
      </c>
      <c r="C699" s="31" t="s">
        <v>1322</v>
      </c>
      <c r="D699" s="32" t="s">
        <v>1197</v>
      </c>
      <c r="E699" s="33">
        <v>26691</v>
      </c>
      <c r="F699" s="34" t="s">
        <v>1198</v>
      </c>
      <c r="G699" s="5" t="s">
        <v>1201</v>
      </c>
      <c r="H699" s="5" t="s">
        <v>1205</v>
      </c>
      <c r="I699" s="5" t="b">
        <f t="shared" si="10"/>
        <v>0</v>
      </c>
      <c r="J699" s="5">
        <v>1988</v>
      </c>
    </row>
    <row r="700" spans="1:10" s="5" customFormat="1" ht="15.6" customHeight="1" x14ac:dyDescent="0.3">
      <c r="A700" s="30">
        <v>5551934</v>
      </c>
      <c r="B700" s="31" t="s">
        <v>512</v>
      </c>
      <c r="C700" s="31" t="s">
        <v>1322</v>
      </c>
      <c r="D700" s="32" t="s">
        <v>1197</v>
      </c>
      <c r="E700" s="33">
        <v>26388</v>
      </c>
      <c r="F700" s="34" t="s">
        <v>1198</v>
      </c>
      <c r="G700" s="5" t="s">
        <v>1201</v>
      </c>
      <c r="H700" s="5" t="s">
        <v>1222</v>
      </c>
      <c r="I700" s="5" t="b">
        <f t="shared" si="10"/>
        <v>0</v>
      </c>
      <c r="J700" s="5">
        <v>1987</v>
      </c>
    </row>
    <row r="701" spans="1:10" s="5" customFormat="1" ht="15.6" customHeight="1" x14ac:dyDescent="0.3">
      <c r="A701" s="30">
        <v>5551935</v>
      </c>
      <c r="B701" s="31" t="s">
        <v>509</v>
      </c>
      <c r="C701" s="31" t="s">
        <v>1322</v>
      </c>
      <c r="D701" s="32" t="s">
        <v>1197</v>
      </c>
      <c r="E701" s="33">
        <v>26812</v>
      </c>
      <c r="F701" s="34" t="s">
        <v>1198</v>
      </c>
      <c r="G701" s="5" t="s">
        <v>1206</v>
      </c>
      <c r="H701" s="5" t="s">
        <v>1222</v>
      </c>
      <c r="I701" s="5" t="b">
        <f t="shared" si="10"/>
        <v>0</v>
      </c>
      <c r="J701" s="5">
        <v>1988</v>
      </c>
    </row>
    <row r="702" spans="1:10" s="5" customFormat="1" ht="15.6" customHeight="1" x14ac:dyDescent="0.3">
      <c r="A702" s="30">
        <v>5551955</v>
      </c>
      <c r="B702" s="31" t="s">
        <v>511</v>
      </c>
      <c r="C702" s="31" t="s">
        <v>1323</v>
      </c>
      <c r="D702" s="32" t="s">
        <v>1197</v>
      </c>
      <c r="E702" s="33">
        <v>24259</v>
      </c>
      <c r="F702" s="34" t="s">
        <v>1198</v>
      </c>
      <c r="G702" s="5" t="s">
        <v>1201</v>
      </c>
      <c r="H702" s="5" t="s">
        <v>1202</v>
      </c>
      <c r="I702" s="5" t="b">
        <f t="shared" si="10"/>
        <v>0</v>
      </c>
      <c r="J702" s="5">
        <v>1981</v>
      </c>
    </row>
    <row r="703" spans="1:10" s="5" customFormat="1" ht="15.6" customHeight="1" x14ac:dyDescent="0.3">
      <c r="A703" s="30">
        <v>5551956</v>
      </c>
      <c r="B703" s="31" t="s">
        <v>507</v>
      </c>
      <c r="C703" s="31" t="s">
        <v>1323</v>
      </c>
      <c r="D703" s="32" t="s">
        <v>1197</v>
      </c>
      <c r="E703" s="33">
        <v>25291</v>
      </c>
      <c r="F703" s="34" t="s">
        <v>1198</v>
      </c>
      <c r="G703" s="5" t="s">
        <v>1209</v>
      </c>
      <c r="H703" s="5" t="s">
        <v>1205</v>
      </c>
      <c r="I703" s="5" t="b">
        <f t="shared" si="10"/>
        <v>0</v>
      </c>
      <c r="J703" s="5">
        <v>1984</v>
      </c>
    </row>
    <row r="704" spans="1:10" s="5" customFormat="1" ht="15.6" customHeight="1" x14ac:dyDescent="0.3">
      <c r="A704" s="30">
        <v>5551963</v>
      </c>
      <c r="B704" s="31" t="s">
        <v>510</v>
      </c>
      <c r="C704" s="31" t="s">
        <v>1324</v>
      </c>
      <c r="D704" s="32" t="s">
        <v>1197</v>
      </c>
      <c r="E704" s="33">
        <v>24715</v>
      </c>
      <c r="F704" s="34" t="s">
        <v>1198</v>
      </c>
      <c r="G704" s="5" t="s">
        <v>1201</v>
      </c>
      <c r="H704" s="5" t="s">
        <v>1202</v>
      </c>
      <c r="I704" s="5" t="b">
        <f t="shared" si="10"/>
        <v>0</v>
      </c>
      <c r="J704" s="5">
        <v>1982</v>
      </c>
    </row>
    <row r="705" spans="1:10" s="5" customFormat="1" ht="15.6" customHeight="1" x14ac:dyDescent="0.3">
      <c r="A705" s="30">
        <v>5551964</v>
      </c>
      <c r="B705" s="31" t="s">
        <v>506</v>
      </c>
      <c r="C705" s="31" t="s">
        <v>1324</v>
      </c>
      <c r="D705" s="32" t="s">
        <v>1197</v>
      </c>
      <c r="E705" s="33">
        <v>25203</v>
      </c>
      <c r="F705" s="34" t="s">
        <v>1198</v>
      </c>
      <c r="G705" s="5" t="s">
        <v>1199</v>
      </c>
      <c r="H705" s="5" t="s">
        <v>1218</v>
      </c>
      <c r="I705" s="5" t="b">
        <f t="shared" si="10"/>
        <v>0</v>
      </c>
      <c r="J705" s="5">
        <v>1983</v>
      </c>
    </row>
    <row r="706" spans="1:10" s="5" customFormat="1" ht="15.6" customHeight="1" x14ac:dyDescent="0.3">
      <c r="A706" s="30">
        <v>5551971</v>
      </c>
      <c r="B706" s="31" t="s">
        <v>505</v>
      </c>
      <c r="C706" s="31" t="s">
        <v>1325</v>
      </c>
      <c r="D706" s="32" t="s">
        <v>1197</v>
      </c>
      <c r="E706" s="33">
        <v>25856</v>
      </c>
      <c r="F706" s="34" t="s">
        <v>1198</v>
      </c>
      <c r="G706" s="5" t="s">
        <v>1199</v>
      </c>
      <c r="H706" s="5" t="s">
        <v>1202</v>
      </c>
      <c r="I706" s="5" t="b">
        <f t="shared" ref="I706:I769" si="11">AND(LEFT(F706,3)="Non",J706&gt;2020)</f>
        <v>0</v>
      </c>
      <c r="J706" s="5">
        <v>1985</v>
      </c>
    </row>
    <row r="707" spans="1:10" s="5" customFormat="1" ht="15.6" customHeight="1" x14ac:dyDescent="0.3">
      <c r="A707" s="30">
        <v>5551973</v>
      </c>
      <c r="B707" s="31" t="s">
        <v>508</v>
      </c>
      <c r="C707" s="31" t="s">
        <v>1326</v>
      </c>
      <c r="D707" s="32" t="s">
        <v>1197</v>
      </c>
      <c r="E707" s="33">
        <v>24989</v>
      </c>
      <c r="F707" s="34" t="s">
        <v>1198</v>
      </c>
      <c r="G707" s="5" t="s">
        <v>1204</v>
      </c>
      <c r="H707" s="5" t="s">
        <v>1202</v>
      </c>
      <c r="I707" s="5" t="b">
        <f t="shared" si="11"/>
        <v>0</v>
      </c>
      <c r="J707" s="5">
        <v>1983</v>
      </c>
    </row>
    <row r="708" spans="1:10" s="5" customFormat="1" ht="15.6" customHeight="1" x14ac:dyDescent="0.3">
      <c r="A708" s="30">
        <v>5551974</v>
      </c>
      <c r="B708" s="31" t="s">
        <v>503</v>
      </c>
      <c r="C708" s="31" t="s">
        <v>1326</v>
      </c>
      <c r="D708" s="32" t="s">
        <v>1197</v>
      </c>
      <c r="E708" s="33">
        <v>24756</v>
      </c>
      <c r="F708" s="34" t="s">
        <v>1198</v>
      </c>
      <c r="G708" s="5" t="s">
        <v>1204</v>
      </c>
      <c r="H708" s="5" t="s">
        <v>1219</v>
      </c>
      <c r="I708" s="5" t="b">
        <f t="shared" si="11"/>
        <v>0</v>
      </c>
      <c r="J708" s="5">
        <v>1982</v>
      </c>
    </row>
    <row r="709" spans="1:10" s="5" customFormat="1" ht="15.6" customHeight="1" x14ac:dyDescent="0.3">
      <c r="A709" s="41">
        <v>5551975</v>
      </c>
      <c r="B709" s="5" t="s">
        <v>501</v>
      </c>
      <c r="C709" s="5" t="s">
        <v>1327</v>
      </c>
      <c r="D709" s="32" t="s">
        <v>1197</v>
      </c>
      <c r="E709" s="33">
        <v>24821</v>
      </c>
      <c r="F709" s="34" t="s">
        <v>1198</v>
      </c>
      <c r="G709" s="5" t="s">
        <v>1209</v>
      </c>
      <c r="H709" s="5" t="s">
        <v>1221</v>
      </c>
      <c r="I709" s="5" t="b">
        <f t="shared" si="11"/>
        <v>0</v>
      </c>
      <c r="J709" s="5">
        <v>1982</v>
      </c>
    </row>
    <row r="710" spans="1:10" s="5" customFormat="1" ht="15.6" customHeight="1" x14ac:dyDescent="0.3">
      <c r="A710" s="30">
        <v>5551976</v>
      </c>
      <c r="B710" s="31" t="s">
        <v>501</v>
      </c>
      <c r="C710" s="31" t="s">
        <v>1327</v>
      </c>
      <c r="D710" s="32" t="s">
        <v>1197</v>
      </c>
      <c r="E710" s="33">
        <v>24821</v>
      </c>
      <c r="F710" s="34" t="s">
        <v>1198</v>
      </c>
      <c r="G710" s="5" t="s">
        <v>1209</v>
      </c>
      <c r="H710" s="5" t="s">
        <v>1221</v>
      </c>
      <c r="I710" s="5" t="b">
        <f t="shared" si="11"/>
        <v>0</v>
      </c>
      <c r="J710" s="5">
        <v>1982</v>
      </c>
    </row>
    <row r="711" spans="1:10" s="5" customFormat="1" ht="15.6" customHeight="1" x14ac:dyDescent="0.3">
      <c r="A711" s="30">
        <v>5551977</v>
      </c>
      <c r="B711" s="31" t="s">
        <v>500</v>
      </c>
      <c r="C711" s="31" t="s">
        <v>1328</v>
      </c>
      <c r="D711" s="32" t="s">
        <v>1197</v>
      </c>
      <c r="E711" s="33">
        <v>24917</v>
      </c>
      <c r="F711" s="34" t="s">
        <v>1198</v>
      </c>
      <c r="G711" s="5" t="s">
        <v>1209</v>
      </c>
      <c r="H711" s="5" t="s">
        <v>1205</v>
      </c>
      <c r="I711" s="5" t="b">
        <f t="shared" si="11"/>
        <v>0</v>
      </c>
      <c r="J711" s="5">
        <v>1983</v>
      </c>
    </row>
    <row r="712" spans="1:10" s="5" customFormat="1" ht="15.6" customHeight="1" x14ac:dyDescent="0.3">
      <c r="A712" s="30">
        <v>5551978</v>
      </c>
      <c r="B712" s="31" t="s">
        <v>504</v>
      </c>
      <c r="C712" s="31" t="s">
        <v>1328</v>
      </c>
      <c r="D712" s="32" t="s">
        <v>1197</v>
      </c>
      <c r="E712" s="33">
        <v>25265</v>
      </c>
      <c r="F712" s="34" t="s">
        <v>1198</v>
      </c>
      <c r="G712" s="5" t="s">
        <v>1209</v>
      </c>
      <c r="H712" s="5" t="s">
        <v>1205</v>
      </c>
      <c r="I712" s="5" t="b">
        <f t="shared" si="11"/>
        <v>0</v>
      </c>
      <c r="J712" s="5">
        <v>1984</v>
      </c>
    </row>
    <row r="713" spans="1:10" s="5" customFormat="1" ht="15.6" customHeight="1" x14ac:dyDescent="0.3">
      <c r="A713" s="30">
        <v>5551979</v>
      </c>
      <c r="B713" s="31" t="s">
        <v>499</v>
      </c>
      <c r="C713" s="31" t="s">
        <v>1328</v>
      </c>
      <c r="D713" s="32" t="s">
        <v>1197</v>
      </c>
      <c r="E713" s="33">
        <v>25648</v>
      </c>
      <c r="F713" s="34" t="s">
        <v>1198</v>
      </c>
      <c r="G713" s="5" t="s">
        <v>1209</v>
      </c>
      <c r="H713" s="5" t="s">
        <v>1205</v>
      </c>
      <c r="I713" s="5" t="b">
        <f t="shared" si="11"/>
        <v>0</v>
      </c>
      <c r="J713" s="5">
        <v>1985</v>
      </c>
    </row>
    <row r="714" spans="1:10" s="5" customFormat="1" ht="15.6" customHeight="1" x14ac:dyDescent="0.3">
      <c r="A714" s="30">
        <v>5551980</v>
      </c>
      <c r="B714" s="31" t="s">
        <v>502</v>
      </c>
      <c r="C714" s="31" t="s">
        <v>1328</v>
      </c>
      <c r="D714" s="32" t="s">
        <v>1197</v>
      </c>
      <c r="E714" s="33">
        <v>24918</v>
      </c>
      <c r="F714" s="34" t="s">
        <v>1198</v>
      </c>
      <c r="G714" s="5" t="s">
        <v>1209</v>
      </c>
      <c r="H714" s="5" t="s">
        <v>1222</v>
      </c>
      <c r="I714" s="5" t="b">
        <f t="shared" si="11"/>
        <v>0</v>
      </c>
      <c r="J714" s="5">
        <v>1983</v>
      </c>
    </row>
    <row r="715" spans="1:10" s="5" customFormat="1" ht="15.6" customHeight="1" x14ac:dyDescent="0.3">
      <c r="A715" s="30">
        <v>5551982</v>
      </c>
      <c r="B715" s="31" t="s">
        <v>495</v>
      </c>
      <c r="C715" s="31" t="s">
        <v>1329</v>
      </c>
      <c r="D715" s="32" t="s">
        <v>1197</v>
      </c>
      <c r="E715" s="33">
        <v>24928</v>
      </c>
      <c r="F715" s="34" t="s">
        <v>1198</v>
      </c>
      <c r="G715" s="5" t="s">
        <v>1201</v>
      </c>
      <c r="H715" s="5" t="s">
        <v>1318</v>
      </c>
      <c r="I715" s="5" t="b">
        <f t="shared" si="11"/>
        <v>0</v>
      </c>
      <c r="J715" s="5">
        <v>1983</v>
      </c>
    </row>
    <row r="716" spans="1:10" s="5" customFormat="1" ht="15.6" customHeight="1" x14ac:dyDescent="0.3">
      <c r="A716" s="30">
        <v>5551983</v>
      </c>
      <c r="B716" s="31" t="s">
        <v>498</v>
      </c>
      <c r="C716" s="31" t="s">
        <v>1329</v>
      </c>
      <c r="D716" s="32" t="s">
        <v>1197</v>
      </c>
      <c r="E716" s="33">
        <v>24928</v>
      </c>
      <c r="F716" s="34" t="s">
        <v>1198</v>
      </c>
      <c r="G716" s="5" t="s">
        <v>1201</v>
      </c>
      <c r="H716" s="5" t="s">
        <v>1318</v>
      </c>
      <c r="I716" s="5" t="b">
        <f t="shared" si="11"/>
        <v>0</v>
      </c>
      <c r="J716" s="5">
        <v>1983</v>
      </c>
    </row>
    <row r="717" spans="1:10" s="5" customFormat="1" ht="15.6" customHeight="1" x14ac:dyDescent="0.3">
      <c r="A717" s="30">
        <v>5551984</v>
      </c>
      <c r="B717" s="31" t="s">
        <v>498</v>
      </c>
      <c r="C717" s="31" t="s">
        <v>1329</v>
      </c>
      <c r="D717" s="32" t="s">
        <v>1197</v>
      </c>
      <c r="E717" s="33">
        <v>24928</v>
      </c>
      <c r="F717" s="34" t="s">
        <v>1198</v>
      </c>
      <c r="G717" s="5" t="s">
        <v>1201</v>
      </c>
      <c r="H717" s="5" t="s">
        <v>1318</v>
      </c>
      <c r="I717" s="5" t="b">
        <f t="shared" si="11"/>
        <v>0</v>
      </c>
      <c r="J717" s="5">
        <v>1983</v>
      </c>
    </row>
    <row r="718" spans="1:10" s="5" customFormat="1" ht="15.6" customHeight="1" x14ac:dyDescent="0.3">
      <c r="A718" s="41">
        <v>5551985</v>
      </c>
      <c r="B718" s="5" t="s">
        <v>497</v>
      </c>
      <c r="C718" s="5" t="s">
        <v>1329</v>
      </c>
      <c r="D718" s="32" t="s">
        <v>1197</v>
      </c>
      <c r="E718" s="33">
        <v>24928</v>
      </c>
      <c r="F718" s="34" t="s">
        <v>1198</v>
      </c>
      <c r="G718" s="5" t="s">
        <v>1278</v>
      </c>
      <c r="H718" s="5" t="s">
        <v>1318</v>
      </c>
      <c r="I718" s="5" t="b">
        <f t="shared" si="11"/>
        <v>0</v>
      </c>
      <c r="J718" s="5">
        <v>1983</v>
      </c>
    </row>
    <row r="719" spans="1:10" s="5" customFormat="1" ht="15.6" customHeight="1" x14ac:dyDescent="0.3">
      <c r="A719" s="41">
        <v>5551986</v>
      </c>
      <c r="B719" s="5" t="s">
        <v>496</v>
      </c>
      <c r="C719" s="5" t="s">
        <v>1329</v>
      </c>
      <c r="D719" s="32" t="s">
        <v>1197</v>
      </c>
      <c r="E719" s="33">
        <v>24928</v>
      </c>
      <c r="F719" s="34" t="s">
        <v>1198</v>
      </c>
      <c r="G719" s="5" t="s">
        <v>1201</v>
      </c>
      <c r="H719" s="5" t="s">
        <v>1318</v>
      </c>
      <c r="I719" s="5" t="b">
        <f t="shared" si="11"/>
        <v>0</v>
      </c>
      <c r="J719" s="5">
        <v>1983</v>
      </c>
    </row>
    <row r="720" spans="1:10" s="5" customFormat="1" ht="15.6" customHeight="1" x14ac:dyDescent="0.3">
      <c r="A720" s="30">
        <v>5551987</v>
      </c>
      <c r="B720" s="31" t="s">
        <v>495</v>
      </c>
      <c r="C720" s="31" t="s">
        <v>1329</v>
      </c>
      <c r="D720" s="32" t="s">
        <v>1197</v>
      </c>
      <c r="E720" s="33">
        <v>25203</v>
      </c>
      <c r="F720" s="34" t="s">
        <v>1198</v>
      </c>
      <c r="G720" s="5" t="s">
        <v>1201</v>
      </c>
      <c r="H720" s="5" t="s">
        <v>1318</v>
      </c>
      <c r="I720" s="5" t="b">
        <f t="shared" si="11"/>
        <v>0</v>
      </c>
      <c r="J720" s="5">
        <v>1983</v>
      </c>
    </row>
    <row r="721" spans="1:10" s="5" customFormat="1" ht="15.6" customHeight="1" x14ac:dyDescent="0.3">
      <c r="A721" s="30">
        <v>5551988</v>
      </c>
      <c r="B721" s="31" t="s">
        <v>492</v>
      </c>
      <c r="C721" s="31" t="s">
        <v>1329</v>
      </c>
      <c r="D721" s="32" t="s">
        <v>1197</v>
      </c>
      <c r="E721" s="33">
        <v>24928</v>
      </c>
      <c r="F721" s="34" t="s">
        <v>1198</v>
      </c>
      <c r="G721" s="5" t="s">
        <v>1201</v>
      </c>
      <c r="H721" s="5" t="s">
        <v>1318</v>
      </c>
      <c r="I721" s="5" t="b">
        <f t="shared" si="11"/>
        <v>0</v>
      </c>
      <c r="J721" s="5">
        <v>1983</v>
      </c>
    </row>
    <row r="722" spans="1:10" s="5" customFormat="1" ht="15.6" customHeight="1" x14ac:dyDescent="0.3">
      <c r="A722" s="30">
        <v>5551990</v>
      </c>
      <c r="B722" s="31" t="s">
        <v>490</v>
      </c>
      <c r="C722" s="31" t="s">
        <v>1330</v>
      </c>
      <c r="D722" s="32" t="s">
        <v>1197</v>
      </c>
      <c r="E722" s="33">
        <v>25031</v>
      </c>
      <c r="F722" s="34" t="s">
        <v>1198</v>
      </c>
      <c r="G722" s="5" t="s">
        <v>1204</v>
      </c>
      <c r="H722" s="5" t="s">
        <v>1205</v>
      </c>
      <c r="I722" s="5" t="b">
        <f t="shared" si="11"/>
        <v>0</v>
      </c>
      <c r="J722" s="5">
        <v>1983</v>
      </c>
    </row>
    <row r="723" spans="1:10" s="5" customFormat="1" ht="15.6" customHeight="1" x14ac:dyDescent="0.3">
      <c r="A723" s="30">
        <v>5551991</v>
      </c>
      <c r="B723" s="31" t="s">
        <v>494</v>
      </c>
      <c r="C723" s="31" t="s">
        <v>1330</v>
      </c>
      <c r="D723" s="32" t="s">
        <v>1197</v>
      </c>
      <c r="E723" s="33">
        <v>25653</v>
      </c>
      <c r="F723" s="34" t="s">
        <v>1198</v>
      </c>
      <c r="G723" s="5" t="s">
        <v>1209</v>
      </c>
      <c r="H723" s="5" t="s">
        <v>1205</v>
      </c>
      <c r="I723" s="5" t="b">
        <f t="shared" si="11"/>
        <v>0</v>
      </c>
      <c r="J723" s="5">
        <v>1985</v>
      </c>
    </row>
    <row r="724" spans="1:10" s="5" customFormat="1" ht="15.6" customHeight="1" x14ac:dyDescent="0.3">
      <c r="A724" s="30">
        <v>5551992</v>
      </c>
      <c r="B724" s="31" t="s">
        <v>493</v>
      </c>
      <c r="C724" s="31" t="s">
        <v>1330</v>
      </c>
      <c r="D724" s="32" t="s">
        <v>1197</v>
      </c>
      <c r="E724" s="33">
        <v>25947</v>
      </c>
      <c r="F724" s="34" t="s">
        <v>1198</v>
      </c>
      <c r="G724" s="5" t="s">
        <v>1199</v>
      </c>
      <c r="H724" s="5" t="s">
        <v>1205</v>
      </c>
      <c r="I724" s="5" t="b">
        <f t="shared" si="11"/>
        <v>0</v>
      </c>
      <c r="J724" s="5">
        <v>1986</v>
      </c>
    </row>
    <row r="725" spans="1:10" s="5" customFormat="1" ht="15.6" customHeight="1" x14ac:dyDescent="0.3">
      <c r="A725" s="30">
        <v>5551993</v>
      </c>
      <c r="B725" s="31" t="s">
        <v>487</v>
      </c>
      <c r="C725" s="31" t="s">
        <v>1330</v>
      </c>
      <c r="D725" s="32" t="s">
        <v>1197</v>
      </c>
      <c r="E725" s="33">
        <v>26313</v>
      </c>
      <c r="F725" s="34" t="s">
        <v>1198</v>
      </c>
      <c r="G725" s="5" t="s">
        <v>1201</v>
      </c>
      <c r="H725" s="5" t="s">
        <v>1205</v>
      </c>
      <c r="I725" s="5" t="b">
        <f t="shared" si="11"/>
        <v>0</v>
      </c>
      <c r="J725" s="5">
        <v>1987</v>
      </c>
    </row>
    <row r="726" spans="1:10" s="5" customFormat="1" ht="15.6" customHeight="1" x14ac:dyDescent="0.3">
      <c r="A726" s="30">
        <v>5551994</v>
      </c>
      <c r="B726" s="31" t="s">
        <v>486</v>
      </c>
      <c r="C726" s="31" t="s">
        <v>1330</v>
      </c>
      <c r="D726" s="32" t="s">
        <v>1197</v>
      </c>
      <c r="E726" s="33">
        <v>26735</v>
      </c>
      <c r="F726" s="34" t="s">
        <v>1198</v>
      </c>
      <c r="G726" s="5" t="s">
        <v>1201</v>
      </c>
      <c r="H726" s="5" t="s">
        <v>1205</v>
      </c>
      <c r="I726" s="5" t="b">
        <f t="shared" si="11"/>
        <v>0</v>
      </c>
      <c r="J726" s="5">
        <v>1988</v>
      </c>
    </row>
    <row r="727" spans="1:10" s="5" customFormat="1" ht="15.6" customHeight="1" x14ac:dyDescent="0.3">
      <c r="A727" s="41">
        <v>5551995</v>
      </c>
      <c r="B727" s="5" t="s">
        <v>489</v>
      </c>
      <c r="C727" s="5" t="s">
        <v>1330</v>
      </c>
      <c r="D727" s="32" t="s">
        <v>1197</v>
      </c>
      <c r="E727" s="33">
        <v>27446</v>
      </c>
      <c r="F727" s="34" t="s">
        <v>1198</v>
      </c>
      <c r="G727" s="5" t="s">
        <v>1201</v>
      </c>
      <c r="H727" s="5" t="s">
        <v>1205</v>
      </c>
      <c r="I727" s="5" t="b">
        <f t="shared" si="11"/>
        <v>0</v>
      </c>
      <c r="J727" s="5">
        <v>1990</v>
      </c>
    </row>
    <row r="728" spans="1:10" s="5" customFormat="1" ht="15.6" customHeight="1" x14ac:dyDescent="0.3">
      <c r="A728" s="30">
        <v>5551997</v>
      </c>
      <c r="B728" s="31" t="s">
        <v>488</v>
      </c>
      <c r="C728" s="31" t="s">
        <v>1330</v>
      </c>
      <c r="D728" s="32" t="s">
        <v>1197</v>
      </c>
      <c r="E728" s="33">
        <v>26209</v>
      </c>
      <c r="F728" s="34" t="s">
        <v>1198</v>
      </c>
      <c r="G728" s="5" t="s">
        <v>1209</v>
      </c>
      <c r="H728" s="5" t="s">
        <v>1207</v>
      </c>
      <c r="I728" s="5" t="b">
        <f t="shared" si="11"/>
        <v>0</v>
      </c>
      <c r="J728" s="5">
        <v>1986</v>
      </c>
    </row>
    <row r="729" spans="1:10" s="5" customFormat="1" ht="15.6" customHeight="1" x14ac:dyDescent="0.3">
      <c r="A729" s="30">
        <v>5551999</v>
      </c>
      <c r="B729" s="31" t="s">
        <v>485</v>
      </c>
      <c r="C729" s="31" t="s">
        <v>1331</v>
      </c>
      <c r="D729" s="32" t="s">
        <v>1197</v>
      </c>
      <c r="E729" s="33">
        <v>25031</v>
      </c>
      <c r="F729" s="34" t="s">
        <v>1198</v>
      </c>
      <c r="G729" s="5" t="s">
        <v>1209</v>
      </c>
      <c r="H729" s="5" t="s">
        <v>1318</v>
      </c>
      <c r="I729" s="5" t="b">
        <f t="shared" si="11"/>
        <v>0</v>
      </c>
      <c r="J729" s="5">
        <v>1983</v>
      </c>
    </row>
    <row r="730" spans="1:10" s="5" customFormat="1" ht="15.6" customHeight="1" x14ac:dyDescent="0.3">
      <c r="A730" s="30">
        <v>5552000</v>
      </c>
      <c r="B730" s="31" t="s">
        <v>484</v>
      </c>
      <c r="C730" s="31" t="s">
        <v>1331</v>
      </c>
      <c r="D730" s="32" t="s">
        <v>1197</v>
      </c>
      <c r="E730" s="33">
        <v>25019</v>
      </c>
      <c r="F730" s="34" t="s">
        <v>1198</v>
      </c>
      <c r="G730" s="5" t="s">
        <v>1201</v>
      </c>
      <c r="H730" s="5" t="s">
        <v>1318</v>
      </c>
      <c r="I730" s="5" t="b">
        <f t="shared" si="11"/>
        <v>0</v>
      </c>
      <c r="J730" s="5">
        <v>1983</v>
      </c>
    </row>
    <row r="731" spans="1:10" s="5" customFormat="1" ht="15.6" customHeight="1" x14ac:dyDescent="0.3">
      <c r="A731" s="30">
        <v>5552001</v>
      </c>
      <c r="B731" s="31" t="s">
        <v>483</v>
      </c>
      <c r="C731" s="31" t="s">
        <v>1331</v>
      </c>
      <c r="D731" s="32" t="s">
        <v>1197</v>
      </c>
      <c r="E731" s="33">
        <v>25019</v>
      </c>
      <c r="F731" s="34" t="s">
        <v>1198</v>
      </c>
      <c r="G731" s="5" t="s">
        <v>1201</v>
      </c>
      <c r="H731" s="5" t="s">
        <v>1318</v>
      </c>
      <c r="I731" s="5" t="b">
        <f t="shared" si="11"/>
        <v>0</v>
      </c>
      <c r="J731" s="5">
        <v>1983</v>
      </c>
    </row>
    <row r="732" spans="1:10" s="5" customFormat="1" ht="15.6" customHeight="1" x14ac:dyDescent="0.3">
      <c r="A732" s="30">
        <v>5552009</v>
      </c>
      <c r="B732" s="31" t="s">
        <v>480</v>
      </c>
      <c r="C732" s="31" t="s">
        <v>1332</v>
      </c>
      <c r="D732" s="32" t="s">
        <v>1197</v>
      </c>
      <c r="E732" s="33">
        <v>25004</v>
      </c>
      <c r="F732" s="34" t="s">
        <v>1198</v>
      </c>
      <c r="G732" s="5" t="s">
        <v>1201</v>
      </c>
      <c r="H732" s="5" t="s">
        <v>1318</v>
      </c>
      <c r="I732" s="5" t="b">
        <f t="shared" si="11"/>
        <v>0</v>
      </c>
      <c r="J732" s="5">
        <v>1983</v>
      </c>
    </row>
    <row r="733" spans="1:10" s="5" customFormat="1" ht="15.6" customHeight="1" x14ac:dyDescent="0.3">
      <c r="A733" s="30">
        <v>5552010</v>
      </c>
      <c r="B733" s="31" t="s">
        <v>482</v>
      </c>
      <c r="C733" s="31" t="s">
        <v>1332</v>
      </c>
      <c r="D733" s="32" t="s">
        <v>1197</v>
      </c>
      <c r="E733" s="33">
        <v>25075</v>
      </c>
      <c r="F733" s="34" t="s">
        <v>1198</v>
      </c>
      <c r="G733" s="5" t="s">
        <v>1209</v>
      </c>
      <c r="H733" s="5" t="s">
        <v>1200</v>
      </c>
      <c r="I733" s="5" t="b">
        <f t="shared" si="11"/>
        <v>0</v>
      </c>
      <c r="J733" s="5">
        <v>1983</v>
      </c>
    </row>
    <row r="734" spans="1:10" s="5" customFormat="1" ht="15.6" customHeight="1" x14ac:dyDescent="0.3">
      <c r="A734" s="30">
        <v>5552011</v>
      </c>
      <c r="B734" s="31" t="s">
        <v>481</v>
      </c>
      <c r="C734" s="31" t="s">
        <v>1332</v>
      </c>
      <c r="D734" s="32" t="s">
        <v>1197</v>
      </c>
      <c r="E734" s="33">
        <v>25277</v>
      </c>
      <c r="F734" s="34" t="s">
        <v>1198</v>
      </c>
      <c r="G734" s="5" t="s">
        <v>1209</v>
      </c>
      <c r="H734" s="5" t="s">
        <v>1200</v>
      </c>
      <c r="I734" s="5" t="b">
        <f t="shared" si="11"/>
        <v>0</v>
      </c>
      <c r="J734" s="5">
        <v>1984</v>
      </c>
    </row>
    <row r="735" spans="1:10" s="5" customFormat="1" ht="15.6" customHeight="1" x14ac:dyDescent="0.3">
      <c r="A735" s="30">
        <v>5552012</v>
      </c>
      <c r="B735" s="31" t="s">
        <v>479</v>
      </c>
      <c r="C735" s="31" t="s">
        <v>1332</v>
      </c>
      <c r="D735" s="32" t="s">
        <v>1197</v>
      </c>
      <c r="E735" s="33">
        <v>25287</v>
      </c>
      <c r="F735" s="34" t="s">
        <v>1198</v>
      </c>
      <c r="G735" s="5" t="s">
        <v>1204</v>
      </c>
      <c r="H735" s="5" t="s">
        <v>1200</v>
      </c>
      <c r="I735" s="5" t="b">
        <f t="shared" si="11"/>
        <v>0</v>
      </c>
      <c r="J735" s="5">
        <v>1984</v>
      </c>
    </row>
    <row r="736" spans="1:10" s="5" customFormat="1" ht="15.6" customHeight="1" x14ac:dyDescent="0.3">
      <c r="A736" s="30">
        <v>5552013</v>
      </c>
      <c r="B736" s="31" t="s">
        <v>478</v>
      </c>
      <c r="C736" s="31" t="s">
        <v>1332</v>
      </c>
      <c r="D736" s="32" t="s">
        <v>1197</v>
      </c>
      <c r="E736" s="33">
        <v>25081</v>
      </c>
      <c r="F736" s="34" t="s">
        <v>1198</v>
      </c>
      <c r="G736" s="5" t="s">
        <v>1220</v>
      </c>
      <c r="H736" s="5" t="s">
        <v>1200</v>
      </c>
      <c r="I736" s="5" t="b">
        <f t="shared" si="11"/>
        <v>0</v>
      </c>
      <c r="J736" s="5">
        <v>1983</v>
      </c>
    </row>
    <row r="737" spans="1:10" s="5" customFormat="1" ht="15.6" customHeight="1" x14ac:dyDescent="0.3">
      <c r="A737" s="30">
        <v>5552027</v>
      </c>
      <c r="B737" s="31" t="s">
        <v>477</v>
      </c>
      <c r="C737" s="31" t="s">
        <v>1332</v>
      </c>
      <c r="D737" s="32" t="s">
        <v>1197</v>
      </c>
      <c r="E737" s="33">
        <v>25066</v>
      </c>
      <c r="F737" s="34" t="s">
        <v>1198</v>
      </c>
      <c r="G737" s="5" t="s">
        <v>1209</v>
      </c>
      <c r="H737" s="5" t="s">
        <v>1200</v>
      </c>
      <c r="I737" s="5" t="b">
        <f t="shared" si="11"/>
        <v>0</v>
      </c>
      <c r="J737" s="5">
        <v>1983</v>
      </c>
    </row>
    <row r="738" spans="1:10" s="5" customFormat="1" ht="15.6" customHeight="1" x14ac:dyDescent="0.3">
      <c r="A738" s="30">
        <v>5552028</v>
      </c>
      <c r="B738" s="31" t="s">
        <v>476</v>
      </c>
      <c r="C738" s="31" t="s">
        <v>1332</v>
      </c>
      <c r="D738" s="32" t="s">
        <v>1197</v>
      </c>
      <c r="E738" s="33">
        <v>25059</v>
      </c>
      <c r="F738" s="34" t="s">
        <v>1198</v>
      </c>
      <c r="G738" s="5" t="s">
        <v>1209</v>
      </c>
      <c r="H738" s="5" t="s">
        <v>1200</v>
      </c>
      <c r="I738" s="5" t="b">
        <f t="shared" si="11"/>
        <v>0</v>
      </c>
      <c r="J738" s="5">
        <v>1983</v>
      </c>
    </row>
    <row r="739" spans="1:10" s="5" customFormat="1" ht="15.6" customHeight="1" x14ac:dyDescent="0.3">
      <c r="A739" s="41">
        <v>5552064</v>
      </c>
      <c r="B739" s="5" t="s">
        <v>473</v>
      </c>
      <c r="C739" s="5" t="s">
        <v>1333</v>
      </c>
      <c r="D739" s="32" t="s">
        <v>1197</v>
      </c>
      <c r="E739" s="33">
        <v>25007</v>
      </c>
      <c r="F739" s="34" t="s">
        <v>1198</v>
      </c>
      <c r="G739" s="5" t="s">
        <v>1206</v>
      </c>
      <c r="H739" s="5" t="s">
        <v>1318</v>
      </c>
      <c r="I739" s="5" t="b">
        <f t="shared" si="11"/>
        <v>0</v>
      </c>
      <c r="J739" s="5">
        <v>1983</v>
      </c>
    </row>
    <row r="740" spans="1:10" s="5" customFormat="1" ht="15.6" customHeight="1" x14ac:dyDescent="0.3">
      <c r="A740" s="30">
        <v>5552065</v>
      </c>
      <c r="B740" s="31" t="s">
        <v>475</v>
      </c>
      <c r="C740" s="31" t="s">
        <v>1333</v>
      </c>
      <c r="D740" s="32" t="s">
        <v>1197</v>
      </c>
      <c r="E740" s="33">
        <v>25004</v>
      </c>
      <c r="F740" s="34" t="s">
        <v>1198</v>
      </c>
      <c r="G740" s="5" t="s">
        <v>1206</v>
      </c>
      <c r="H740" s="5" t="s">
        <v>1318</v>
      </c>
      <c r="I740" s="5" t="b">
        <f t="shared" si="11"/>
        <v>0</v>
      </c>
      <c r="J740" s="5">
        <v>1983</v>
      </c>
    </row>
    <row r="741" spans="1:10" s="5" customFormat="1" ht="15.6" customHeight="1" x14ac:dyDescent="0.3">
      <c r="A741" s="30">
        <v>5552066</v>
      </c>
      <c r="B741" s="31" t="s">
        <v>474</v>
      </c>
      <c r="C741" s="31" t="s">
        <v>1333</v>
      </c>
      <c r="D741" s="32" t="s">
        <v>1197</v>
      </c>
      <c r="E741" s="33">
        <v>25004</v>
      </c>
      <c r="F741" s="34" t="s">
        <v>1198</v>
      </c>
      <c r="G741" s="5" t="s">
        <v>1199</v>
      </c>
      <c r="H741" s="5" t="s">
        <v>1318</v>
      </c>
      <c r="I741" s="5" t="b">
        <f t="shared" si="11"/>
        <v>0</v>
      </c>
      <c r="J741" s="5">
        <v>1983</v>
      </c>
    </row>
    <row r="742" spans="1:10" s="5" customFormat="1" ht="15.6" customHeight="1" x14ac:dyDescent="0.3">
      <c r="A742" s="30">
        <v>5552068</v>
      </c>
      <c r="B742" s="31" t="s">
        <v>472</v>
      </c>
      <c r="C742" s="31" t="s">
        <v>1334</v>
      </c>
      <c r="D742" s="32" t="s">
        <v>1197</v>
      </c>
      <c r="E742" s="33">
        <v>25065</v>
      </c>
      <c r="F742" s="34" t="s">
        <v>1198</v>
      </c>
      <c r="G742" s="5" t="s">
        <v>1204</v>
      </c>
      <c r="H742" s="5" t="s">
        <v>1200</v>
      </c>
      <c r="I742" s="5" t="b">
        <f t="shared" si="11"/>
        <v>0</v>
      </c>
      <c r="J742" s="5">
        <v>1983</v>
      </c>
    </row>
    <row r="743" spans="1:10" s="5" customFormat="1" ht="15.6" customHeight="1" x14ac:dyDescent="0.3">
      <c r="A743" s="30">
        <v>5552069</v>
      </c>
      <c r="B743" s="31" t="s">
        <v>471</v>
      </c>
      <c r="C743" s="31" t="s">
        <v>1334</v>
      </c>
      <c r="D743" s="32" t="s">
        <v>1197</v>
      </c>
      <c r="E743" s="33">
        <v>25513</v>
      </c>
      <c r="F743" s="34" t="s">
        <v>1198</v>
      </c>
      <c r="G743" s="5" t="s">
        <v>1204</v>
      </c>
      <c r="H743" s="5" t="s">
        <v>1200</v>
      </c>
      <c r="I743" s="5" t="b">
        <f t="shared" si="11"/>
        <v>0</v>
      </c>
      <c r="J743" s="5">
        <v>1984</v>
      </c>
    </row>
    <row r="744" spans="1:10" s="5" customFormat="1" ht="15.6" customHeight="1" x14ac:dyDescent="0.3">
      <c r="A744" s="30">
        <v>5552071</v>
      </c>
      <c r="B744" s="31" t="s">
        <v>470</v>
      </c>
      <c r="C744" s="31" t="s">
        <v>1334</v>
      </c>
      <c r="D744" s="32" t="s">
        <v>1197</v>
      </c>
      <c r="E744" s="33">
        <v>25606</v>
      </c>
      <c r="F744" s="34" t="s">
        <v>1198</v>
      </c>
      <c r="G744" s="5" t="s">
        <v>1278</v>
      </c>
      <c r="H744" s="5" t="s">
        <v>1205</v>
      </c>
      <c r="I744" s="5" t="b">
        <f t="shared" si="11"/>
        <v>0</v>
      </c>
      <c r="J744" s="5">
        <v>1985</v>
      </c>
    </row>
    <row r="745" spans="1:10" s="5" customFormat="1" ht="15.6" customHeight="1" x14ac:dyDescent="0.3">
      <c r="A745" s="30">
        <v>5552072</v>
      </c>
      <c r="B745" s="31" t="s">
        <v>469</v>
      </c>
      <c r="C745" s="31" t="s">
        <v>1334</v>
      </c>
      <c r="D745" s="32" t="s">
        <v>1197</v>
      </c>
      <c r="E745" s="33">
        <v>25287</v>
      </c>
      <c r="F745" s="34" t="s">
        <v>1198</v>
      </c>
      <c r="G745" s="5" t="s">
        <v>1204</v>
      </c>
      <c r="H745" s="5" t="s">
        <v>1205</v>
      </c>
      <c r="I745" s="5" t="b">
        <f t="shared" si="11"/>
        <v>0</v>
      </c>
      <c r="J745" s="5">
        <v>1984</v>
      </c>
    </row>
    <row r="746" spans="1:10" s="5" customFormat="1" ht="15.6" customHeight="1" x14ac:dyDescent="0.3">
      <c r="A746" s="30">
        <v>5552073</v>
      </c>
      <c r="B746" s="31" t="s">
        <v>466</v>
      </c>
      <c r="C746" s="31" t="s">
        <v>1334</v>
      </c>
      <c r="D746" s="32" t="s">
        <v>1197</v>
      </c>
      <c r="E746" s="33">
        <v>26876</v>
      </c>
      <c r="F746" s="34" t="s">
        <v>1198</v>
      </c>
      <c r="G746" s="5" t="s">
        <v>1209</v>
      </c>
      <c r="H746" s="5" t="s">
        <v>1205</v>
      </c>
      <c r="I746" s="5" t="b">
        <f t="shared" si="11"/>
        <v>0</v>
      </c>
      <c r="J746" s="5">
        <v>1988</v>
      </c>
    </row>
    <row r="747" spans="1:10" s="5" customFormat="1" ht="15.6" customHeight="1" x14ac:dyDescent="0.3">
      <c r="A747" s="30">
        <v>5552083</v>
      </c>
      <c r="B747" s="31" t="s">
        <v>468</v>
      </c>
      <c r="C747" s="31" t="s">
        <v>1335</v>
      </c>
      <c r="D747" s="32" t="s">
        <v>1197</v>
      </c>
      <c r="E747" s="33">
        <v>26690</v>
      </c>
      <c r="F747" s="34" t="s">
        <v>1198</v>
      </c>
      <c r="G747" s="5" t="s">
        <v>1199</v>
      </c>
      <c r="H747" s="5" t="s">
        <v>1205</v>
      </c>
      <c r="I747" s="5" t="b">
        <f t="shared" si="11"/>
        <v>0</v>
      </c>
      <c r="J747" s="5">
        <v>1988</v>
      </c>
    </row>
    <row r="748" spans="1:10" s="5" customFormat="1" ht="15.6" customHeight="1" x14ac:dyDescent="0.3">
      <c r="A748" s="30">
        <v>5552084</v>
      </c>
      <c r="B748" s="31" t="s">
        <v>467</v>
      </c>
      <c r="C748" s="31" t="s">
        <v>1336</v>
      </c>
      <c r="D748" s="32" t="s">
        <v>1197</v>
      </c>
      <c r="E748" s="33">
        <v>25187</v>
      </c>
      <c r="F748" s="34" t="s">
        <v>1198</v>
      </c>
      <c r="G748" s="5" t="s">
        <v>1199</v>
      </c>
      <c r="H748" s="5" t="s">
        <v>1318</v>
      </c>
      <c r="I748" s="5" t="b">
        <f t="shared" si="11"/>
        <v>0</v>
      </c>
      <c r="J748" s="5">
        <v>1983</v>
      </c>
    </row>
    <row r="749" spans="1:10" s="5" customFormat="1" ht="15.6" customHeight="1" x14ac:dyDescent="0.3">
      <c r="A749" s="30">
        <v>5552086</v>
      </c>
      <c r="B749" s="31" t="s">
        <v>465</v>
      </c>
      <c r="C749" s="31" t="s">
        <v>1337</v>
      </c>
      <c r="D749" s="32" t="s">
        <v>1197</v>
      </c>
      <c r="E749" s="33">
        <v>25233</v>
      </c>
      <c r="F749" s="34" t="s">
        <v>1198</v>
      </c>
      <c r="G749" s="5" t="s">
        <v>1199</v>
      </c>
      <c r="H749" s="5" t="s">
        <v>1318</v>
      </c>
      <c r="I749" s="5" t="b">
        <f t="shared" si="11"/>
        <v>0</v>
      </c>
      <c r="J749" s="5">
        <v>1984</v>
      </c>
    </row>
    <row r="750" spans="1:10" s="5" customFormat="1" ht="15.6" customHeight="1" x14ac:dyDescent="0.3">
      <c r="A750" s="30">
        <v>5552087</v>
      </c>
      <c r="B750" s="31" t="s">
        <v>463</v>
      </c>
      <c r="C750" s="31" t="s">
        <v>1337</v>
      </c>
      <c r="D750" s="32" t="s">
        <v>1197</v>
      </c>
      <c r="E750" s="33">
        <v>25233</v>
      </c>
      <c r="F750" s="34" t="s">
        <v>1198</v>
      </c>
      <c r="G750" s="5" t="s">
        <v>1209</v>
      </c>
      <c r="H750" s="5" t="s">
        <v>1318</v>
      </c>
      <c r="I750" s="5" t="b">
        <f t="shared" si="11"/>
        <v>0</v>
      </c>
      <c r="J750" s="5">
        <v>1984</v>
      </c>
    </row>
    <row r="751" spans="1:10" s="5" customFormat="1" ht="15.6" customHeight="1" x14ac:dyDescent="0.3">
      <c r="A751" s="30">
        <v>5552088</v>
      </c>
      <c r="B751" s="31" t="s">
        <v>463</v>
      </c>
      <c r="C751" s="31" t="s">
        <v>1337</v>
      </c>
      <c r="D751" s="32" t="s">
        <v>1197</v>
      </c>
      <c r="E751" s="33">
        <v>25233</v>
      </c>
      <c r="F751" s="34" t="s">
        <v>1198</v>
      </c>
      <c r="G751" s="5" t="s">
        <v>1209</v>
      </c>
      <c r="H751" s="5" t="s">
        <v>1318</v>
      </c>
      <c r="I751" s="5" t="b">
        <f t="shared" si="11"/>
        <v>0</v>
      </c>
      <c r="J751" s="5">
        <v>1984</v>
      </c>
    </row>
    <row r="752" spans="1:10" s="5" customFormat="1" ht="15.6" customHeight="1" x14ac:dyDescent="0.3">
      <c r="A752" s="30">
        <v>5552096</v>
      </c>
      <c r="B752" s="31" t="s">
        <v>462</v>
      </c>
      <c r="C752" s="31" t="s">
        <v>1338</v>
      </c>
      <c r="D752" s="32" t="s">
        <v>1197</v>
      </c>
      <c r="E752" s="33">
        <v>23543</v>
      </c>
      <c r="F752" s="34" t="s">
        <v>1198</v>
      </c>
      <c r="G752" s="5" t="s">
        <v>1199</v>
      </c>
      <c r="H752" s="5" t="s">
        <v>1219</v>
      </c>
      <c r="I752" s="5" t="b">
        <f t="shared" si="11"/>
        <v>0</v>
      </c>
      <c r="J752" s="5">
        <v>1979</v>
      </c>
    </row>
    <row r="753" spans="1:10" s="5" customFormat="1" ht="15.6" customHeight="1" x14ac:dyDescent="0.3">
      <c r="A753" s="30">
        <v>5552123</v>
      </c>
      <c r="B753" s="31" t="s">
        <v>464</v>
      </c>
      <c r="C753" s="31" t="s">
        <v>1339</v>
      </c>
      <c r="D753" s="32" t="s">
        <v>1197</v>
      </c>
      <c r="E753" s="33">
        <v>25675</v>
      </c>
      <c r="F753" s="34" t="s">
        <v>1198</v>
      </c>
      <c r="G753" s="5" t="s">
        <v>1201</v>
      </c>
      <c r="H753" s="5" t="s">
        <v>1205</v>
      </c>
      <c r="I753" s="5" t="b">
        <f t="shared" si="11"/>
        <v>0</v>
      </c>
      <c r="J753" s="5">
        <v>1985</v>
      </c>
    </row>
    <row r="754" spans="1:10" s="5" customFormat="1" ht="15.6" customHeight="1" x14ac:dyDescent="0.3">
      <c r="A754" s="30">
        <v>5552124</v>
      </c>
      <c r="B754" s="31" t="s">
        <v>464</v>
      </c>
      <c r="C754" s="31" t="s">
        <v>1339</v>
      </c>
      <c r="D754" s="32" t="s">
        <v>1197</v>
      </c>
      <c r="E754" s="33">
        <v>25993</v>
      </c>
      <c r="F754" s="34" t="s">
        <v>1198</v>
      </c>
      <c r="G754" s="5" t="s">
        <v>1201</v>
      </c>
      <c r="H754" s="5" t="s">
        <v>1205</v>
      </c>
      <c r="I754" s="5" t="b">
        <f t="shared" si="11"/>
        <v>0</v>
      </c>
      <c r="J754" s="5">
        <v>1986</v>
      </c>
    </row>
    <row r="755" spans="1:10" s="5" customFormat="1" ht="15.6" customHeight="1" x14ac:dyDescent="0.3">
      <c r="A755" s="30">
        <v>5552125</v>
      </c>
      <c r="B755" s="31" t="s">
        <v>461</v>
      </c>
      <c r="C755" s="31" t="s">
        <v>1339</v>
      </c>
      <c r="D755" s="32" t="s">
        <v>1197</v>
      </c>
      <c r="E755" s="33">
        <v>26013</v>
      </c>
      <c r="F755" s="34" t="s">
        <v>1198</v>
      </c>
      <c r="G755" s="5" t="s">
        <v>1201</v>
      </c>
      <c r="H755" s="5" t="s">
        <v>1222</v>
      </c>
      <c r="I755" s="5" t="b">
        <f t="shared" si="11"/>
        <v>0</v>
      </c>
      <c r="J755" s="5">
        <v>1986</v>
      </c>
    </row>
    <row r="756" spans="1:10" s="5" customFormat="1" ht="15.6" customHeight="1" x14ac:dyDescent="0.3">
      <c r="A756" s="30">
        <v>5552135</v>
      </c>
      <c r="B756" s="31" t="s">
        <v>460</v>
      </c>
      <c r="C756" s="31" t="s">
        <v>1340</v>
      </c>
      <c r="D756" s="32" t="s">
        <v>1197</v>
      </c>
      <c r="E756" s="33">
        <v>27477</v>
      </c>
      <c r="F756" s="34" t="s">
        <v>1198</v>
      </c>
      <c r="G756" s="5" t="s">
        <v>1201</v>
      </c>
      <c r="H756" s="5" t="s">
        <v>1205</v>
      </c>
      <c r="I756" s="5" t="b">
        <f t="shared" si="11"/>
        <v>0</v>
      </c>
      <c r="J756" s="5">
        <v>1990</v>
      </c>
    </row>
    <row r="757" spans="1:10" s="5" customFormat="1" ht="15.6" customHeight="1" x14ac:dyDescent="0.3">
      <c r="A757" s="30">
        <v>5552136</v>
      </c>
      <c r="B757" s="31" t="s">
        <v>454</v>
      </c>
      <c r="C757" s="31" t="s">
        <v>1341</v>
      </c>
      <c r="D757" s="32" t="s">
        <v>1197</v>
      </c>
      <c r="E757" s="33">
        <v>26749</v>
      </c>
      <c r="F757" s="34" t="s">
        <v>1198</v>
      </c>
      <c r="G757" s="5" t="s">
        <v>1204</v>
      </c>
      <c r="H757" s="5" t="s">
        <v>1205</v>
      </c>
      <c r="I757" s="5" t="b">
        <f t="shared" si="11"/>
        <v>0</v>
      </c>
      <c r="J757" s="5">
        <v>1988</v>
      </c>
    </row>
    <row r="758" spans="1:10" s="5" customFormat="1" ht="15.6" customHeight="1" x14ac:dyDescent="0.3">
      <c r="A758" s="30">
        <v>5552138</v>
      </c>
      <c r="B758" s="31" t="s">
        <v>459</v>
      </c>
      <c r="C758" s="31" t="s">
        <v>1342</v>
      </c>
      <c r="D758" s="32" t="s">
        <v>1197</v>
      </c>
      <c r="E758" s="33">
        <v>26907</v>
      </c>
      <c r="F758" s="34" t="s">
        <v>1198</v>
      </c>
      <c r="G758" s="5" t="s">
        <v>1209</v>
      </c>
      <c r="H758" s="5" t="s">
        <v>1222</v>
      </c>
      <c r="I758" s="5" t="b">
        <f t="shared" si="11"/>
        <v>0</v>
      </c>
      <c r="J758" s="5">
        <v>1988</v>
      </c>
    </row>
    <row r="759" spans="1:10" s="5" customFormat="1" ht="15.6" customHeight="1" x14ac:dyDescent="0.3">
      <c r="A759" s="30">
        <v>5552140</v>
      </c>
      <c r="B759" s="31" t="s">
        <v>455</v>
      </c>
      <c r="C759" s="31" t="s">
        <v>1343</v>
      </c>
      <c r="D759" s="32" t="s">
        <v>1197</v>
      </c>
      <c r="E759" s="33">
        <v>26176</v>
      </c>
      <c r="F759" s="34" t="s">
        <v>1198</v>
      </c>
      <c r="G759" s="5" t="s">
        <v>1201</v>
      </c>
      <c r="H759" s="5" t="s">
        <v>1218</v>
      </c>
      <c r="I759" s="5" t="b">
        <f t="shared" si="11"/>
        <v>0</v>
      </c>
      <c r="J759" s="5">
        <v>1986</v>
      </c>
    </row>
    <row r="760" spans="1:10" s="5" customFormat="1" ht="15.6" customHeight="1" x14ac:dyDescent="0.3">
      <c r="A760" s="30">
        <v>5552141</v>
      </c>
      <c r="B760" s="31" t="s">
        <v>453</v>
      </c>
      <c r="C760" s="31" t="s">
        <v>1343</v>
      </c>
      <c r="D760" s="32" t="s">
        <v>1197</v>
      </c>
      <c r="E760" s="33">
        <v>25813</v>
      </c>
      <c r="F760" s="34" t="s">
        <v>1198</v>
      </c>
      <c r="G760" s="5" t="s">
        <v>1201</v>
      </c>
      <c r="H760" s="5" t="s">
        <v>1318</v>
      </c>
      <c r="I760" s="5" t="b">
        <f t="shared" si="11"/>
        <v>0</v>
      </c>
      <c r="J760" s="5">
        <v>1985</v>
      </c>
    </row>
    <row r="761" spans="1:10" s="5" customFormat="1" ht="15.6" customHeight="1" x14ac:dyDescent="0.3">
      <c r="A761" s="30">
        <v>5552142</v>
      </c>
      <c r="B761" s="31" t="s">
        <v>452</v>
      </c>
      <c r="C761" s="31" t="s">
        <v>1343</v>
      </c>
      <c r="D761" s="32" t="s">
        <v>1197</v>
      </c>
      <c r="E761" s="33">
        <v>25671</v>
      </c>
      <c r="F761" s="34" t="s">
        <v>1198</v>
      </c>
      <c r="G761" s="5" t="s">
        <v>1201</v>
      </c>
      <c r="H761" s="5" t="s">
        <v>1205</v>
      </c>
      <c r="I761" s="5" t="b">
        <f t="shared" si="11"/>
        <v>0</v>
      </c>
      <c r="J761" s="5">
        <v>1985</v>
      </c>
    </row>
    <row r="762" spans="1:10" s="5" customFormat="1" ht="15.6" customHeight="1" x14ac:dyDescent="0.3">
      <c r="A762" s="30">
        <v>5552143</v>
      </c>
      <c r="B762" s="31" t="s">
        <v>451</v>
      </c>
      <c r="C762" s="31" t="s">
        <v>1343</v>
      </c>
      <c r="D762" s="32" t="s">
        <v>1197</v>
      </c>
      <c r="E762" s="33">
        <v>25856</v>
      </c>
      <c r="F762" s="34" t="s">
        <v>1198</v>
      </c>
      <c r="G762" s="5" t="s">
        <v>1209</v>
      </c>
      <c r="H762" s="5" t="s">
        <v>1222</v>
      </c>
      <c r="I762" s="5" t="b">
        <f t="shared" si="11"/>
        <v>0</v>
      </c>
      <c r="J762" s="5">
        <v>1985</v>
      </c>
    </row>
    <row r="763" spans="1:10" s="5" customFormat="1" ht="15.6" customHeight="1" x14ac:dyDescent="0.3">
      <c r="A763" s="30">
        <v>5552144</v>
      </c>
      <c r="B763" s="31" t="s">
        <v>450</v>
      </c>
      <c r="C763" s="31" t="s">
        <v>1343</v>
      </c>
      <c r="D763" s="32" t="s">
        <v>1197</v>
      </c>
      <c r="E763" s="33">
        <v>25961</v>
      </c>
      <c r="F763" s="34" t="s">
        <v>1198</v>
      </c>
      <c r="G763" s="5" t="s">
        <v>1209</v>
      </c>
      <c r="H763" s="5" t="s">
        <v>1222</v>
      </c>
      <c r="I763" s="5" t="b">
        <f t="shared" si="11"/>
        <v>0</v>
      </c>
      <c r="J763" s="5">
        <v>1986</v>
      </c>
    </row>
    <row r="764" spans="1:10" s="5" customFormat="1" ht="15.6" customHeight="1" x14ac:dyDescent="0.3">
      <c r="A764" s="30">
        <v>5552158</v>
      </c>
      <c r="B764" s="31" t="s">
        <v>449</v>
      </c>
      <c r="C764" s="31" t="s">
        <v>1344</v>
      </c>
      <c r="D764" s="32" t="s">
        <v>1197</v>
      </c>
      <c r="E764" s="33">
        <v>26151</v>
      </c>
      <c r="F764" s="34" t="s">
        <v>1198</v>
      </c>
      <c r="G764" s="5" t="s">
        <v>1209</v>
      </c>
      <c r="H764" s="5" t="s">
        <v>1202</v>
      </c>
      <c r="I764" s="5" t="b">
        <f t="shared" si="11"/>
        <v>0</v>
      </c>
      <c r="J764" s="5">
        <v>1986</v>
      </c>
    </row>
    <row r="765" spans="1:10" s="5" customFormat="1" ht="15.6" customHeight="1" x14ac:dyDescent="0.3">
      <c r="A765" s="30">
        <v>5552164</v>
      </c>
      <c r="B765" s="31" t="s">
        <v>444</v>
      </c>
      <c r="C765" s="31" t="s">
        <v>1344</v>
      </c>
      <c r="D765" s="32" t="s">
        <v>1197</v>
      </c>
      <c r="E765" s="33">
        <v>29261</v>
      </c>
      <c r="F765" s="34" t="s">
        <v>1198</v>
      </c>
      <c r="G765" s="5" t="s">
        <v>1204</v>
      </c>
      <c r="H765" s="5" t="s">
        <v>1205</v>
      </c>
      <c r="I765" s="5" t="b">
        <f t="shared" si="11"/>
        <v>0</v>
      </c>
      <c r="J765" s="5">
        <v>1995</v>
      </c>
    </row>
    <row r="766" spans="1:10" s="5" customFormat="1" ht="15.6" customHeight="1" x14ac:dyDescent="0.3">
      <c r="A766" s="30">
        <v>5552181</v>
      </c>
      <c r="B766" s="31" t="s">
        <v>446</v>
      </c>
      <c r="C766" s="31" t="s">
        <v>1345</v>
      </c>
      <c r="D766" s="32" t="s">
        <v>1197</v>
      </c>
      <c r="E766" s="33">
        <v>25098</v>
      </c>
      <c r="F766" s="34" t="s">
        <v>1198</v>
      </c>
      <c r="G766" s="5" t="s">
        <v>1209</v>
      </c>
      <c r="H766" s="5" t="s">
        <v>1232</v>
      </c>
      <c r="I766" s="5" t="b">
        <f t="shared" si="11"/>
        <v>0</v>
      </c>
      <c r="J766" s="5">
        <v>1983</v>
      </c>
    </row>
    <row r="767" spans="1:10" s="5" customFormat="1" ht="15.6" customHeight="1" x14ac:dyDescent="0.3">
      <c r="A767" s="30">
        <v>5552188</v>
      </c>
      <c r="B767" s="31" t="s">
        <v>438</v>
      </c>
      <c r="C767" s="31" t="s">
        <v>1346</v>
      </c>
      <c r="D767" s="32" t="s">
        <v>1197</v>
      </c>
      <c r="E767" s="33">
        <v>25591</v>
      </c>
      <c r="F767" s="34" t="s">
        <v>1198</v>
      </c>
      <c r="G767" s="5" t="s">
        <v>1209</v>
      </c>
      <c r="H767" s="5" t="s">
        <v>1205</v>
      </c>
      <c r="I767" s="5" t="b">
        <f t="shared" si="11"/>
        <v>0</v>
      </c>
      <c r="J767" s="5">
        <v>1985</v>
      </c>
    </row>
    <row r="768" spans="1:10" s="5" customFormat="1" ht="15.6" customHeight="1" x14ac:dyDescent="0.3">
      <c r="A768" s="30">
        <v>5552189</v>
      </c>
      <c r="B768" s="31" t="s">
        <v>445</v>
      </c>
      <c r="C768" s="31" t="s">
        <v>1347</v>
      </c>
      <c r="D768" s="32" t="s">
        <v>1197</v>
      </c>
      <c r="E768" s="33">
        <v>25613</v>
      </c>
      <c r="F768" s="34" t="s">
        <v>1198</v>
      </c>
      <c r="G768" s="5" t="s">
        <v>1209</v>
      </c>
      <c r="H768" s="5" t="s">
        <v>1222</v>
      </c>
      <c r="I768" s="5" t="b">
        <f t="shared" si="11"/>
        <v>0</v>
      </c>
      <c r="J768" s="5">
        <v>1985</v>
      </c>
    </row>
    <row r="769" spans="1:10" s="5" customFormat="1" ht="15.6" customHeight="1" x14ac:dyDescent="0.3">
      <c r="A769" s="30">
        <v>5552190</v>
      </c>
      <c r="B769" s="31" t="s">
        <v>441</v>
      </c>
      <c r="C769" s="31" t="s">
        <v>1348</v>
      </c>
      <c r="D769" s="32" t="s">
        <v>1197</v>
      </c>
      <c r="E769" s="33">
        <v>25750</v>
      </c>
      <c r="F769" s="34" t="s">
        <v>1198</v>
      </c>
      <c r="G769" s="5" t="s">
        <v>1209</v>
      </c>
      <c r="H769" s="5" t="s">
        <v>1202</v>
      </c>
      <c r="I769" s="5" t="b">
        <f t="shared" si="11"/>
        <v>0</v>
      </c>
      <c r="J769" s="5">
        <v>1985</v>
      </c>
    </row>
    <row r="770" spans="1:10" s="5" customFormat="1" ht="15.6" customHeight="1" x14ac:dyDescent="0.3">
      <c r="A770" s="30">
        <v>5552192</v>
      </c>
      <c r="B770" s="31" t="s">
        <v>440</v>
      </c>
      <c r="C770" s="31" t="s">
        <v>1349</v>
      </c>
      <c r="D770" s="32" t="s">
        <v>1197</v>
      </c>
      <c r="E770" s="33">
        <v>25651</v>
      </c>
      <c r="F770" s="34" t="s">
        <v>1198</v>
      </c>
      <c r="G770" s="5" t="s">
        <v>1204</v>
      </c>
      <c r="H770" s="5" t="s">
        <v>1205</v>
      </c>
      <c r="I770" s="5" t="b">
        <f t="shared" ref="I770:I833" si="12">AND(LEFT(F770,3)="Non",J770&gt;2020)</f>
        <v>0</v>
      </c>
      <c r="J770" s="5">
        <v>1985</v>
      </c>
    </row>
    <row r="771" spans="1:10" s="5" customFormat="1" ht="15.6" customHeight="1" x14ac:dyDescent="0.3">
      <c r="A771" s="30">
        <v>5552193</v>
      </c>
      <c r="B771" s="31" t="s">
        <v>438</v>
      </c>
      <c r="C771" s="31" t="s">
        <v>1349</v>
      </c>
      <c r="D771" s="32" t="s">
        <v>1197</v>
      </c>
      <c r="E771" s="33">
        <v>26324</v>
      </c>
      <c r="F771" s="34" t="s">
        <v>1198</v>
      </c>
      <c r="G771" s="5" t="s">
        <v>1209</v>
      </c>
      <c r="H771" s="5" t="s">
        <v>1205</v>
      </c>
      <c r="I771" s="5" t="b">
        <f t="shared" si="12"/>
        <v>0</v>
      </c>
      <c r="J771" s="5">
        <v>1987</v>
      </c>
    </row>
    <row r="772" spans="1:10" s="5" customFormat="1" ht="15.6" customHeight="1" x14ac:dyDescent="0.3">
      <c r="A772" s="41">
        <v>5552194</v>
      </c>
      <c r="B772" s="5" t="s">
        <v>439</v>
      </c>
      <c r="C772" s="5" t="s">
        <v>1350</v>
      </c>
      <c r="D772" s="32" t="s">
        <v>1197</v>
      </c>
      <c r="E772" s="33">
        <v>25632</v>
      </c>
      <c r="F772" s="34" t="s">
        <v>1198</v>
      </c>
      <c r="G772" s="5" t="s">
        <v>1206</v>
      </c>
      <c r="H772" s="5" t="s">
        <v>1200</v>
      </c>
      <c r="I772" s="5" t="b">
        <f t="shared" si="12"/>
        <v>0</v>
      </c>
      <c r="J772" s="5">
        <v>1985</v>
      </c>
    </row>
    <row r="773" spans="1:10" s="5" customFormat="1" ht="15.6" customHeight="1" x14ac:dyDescent="0.3">
      <c r="A773" s="30">
        <v>5552196</v>
      </c>
      <c r="B773" s="31" t="s">
        <v>437</v>
      </c>
      <c r="C773" s="31" t="s">
        <v>1351</v>
      </c>
      <c r="D773" s="32" t="s">
        <v>1197</v>
      </c>
      <c r="E773" s="33">
        <v>26053</v>
      </c>
      <c r="F773" s="34" t="s">
        <v>1198</v>
      </c>
      <c r="G773" s="5" t="s">
        <v>1206</v>
      </c>
      <c r="H773" s="5" t="s">
        <v>1205</v>
      </c>
      <c r="I773" s="5" t="b">
        <f t="shared" si="12"/>
        <v>0</v>
      </c>
      <c r="J773" s="5">
        <v>1986</v>
      </c>
    </row>
    <row r="774" spans="1:10" s="5" customFormat="1" ht="15.6" customHeight="1" x14ac:dyDescent="0.3">
      <c r="A774" s="30">
        <v>5552206</v>
      </c>
      <c r="B774" s="31" t="s">
        <v>436</v>
      </c>
      <c r="C774" s="31" t="s">
        <v>1352</v>
      </c>
      <c r="D774" s="32" t="s">
        <v>1197</v>
      </c>
      <c r="E774" s="33">
        <v>26512</v>
      </c>
      <c r="F774" s="34" t="s">
        <v>1198</v>
      </c>
      <c r="G774" s="5" t="s">
        <v>1199</v>
      </c>
      <c r="H774" s="5" t="s">
        <v>1202</v>
      </c>
      <c r="I774" s="5" t="b">
        <f t="shared" si="12"/>
        <v>0</v>
      </c>
      <c r="J774" s="5">
        <v>1987</v>
      </c>
    </row>
    <row r="775" spans="1:10" s="5" customFormat="1" ht="15.6" customHeight="1" x14ac:dyDescent="0.3">
      <c r="A775" s="41">
        <v>5552209</v>
      </c>
      <c r="B775" s="5" t="s">
        <v>435</v>
      </c>
      <c r="C775" s="5" t="s">
        <v>1353</v>
      </c>
      <c r="D775" s="32" t="s">
        <v>1197</v>
      </c>
      <c r="E775" s="33">
        <v>25871</v>
      </c>
      <c r="F775" s="34" t="s">
        <v>1198</v>
      </c>
      <c r="G775" s="5" t="s">
        <v>1199</v>
      </c>
      <c r="H775" s="5" t="s">
        <v>1221</v>
      </c>
      <c r="I775" s="5" t="b">
        <f t="shared" si="12"/>
        <v>0</v>
      </c>
      <c r="J775" s="5">
        <v>1985</v>
      </c>
    </row>
    <row r="776" spans="1:10" s="5" customFormat="1" ht="15.6" customHeight="1" x14ac:dyDescent="0.3">
      <c r="A776" s="30">
        <v>5552210</v>
      </c>
      <c r="B776" s="31" t="s">
        <v>432</v>
      </c>
      <c r="C776" s="31" t="s">
        <v>1353</v>
      </c>
      <c r="D776" s="32" t="s">
        <v>1197</v>
      </c>
      <c r="E776" s="33">
        <v>26162</v>
      </c>
      <c r="F776" s="34" t="s">
        <v>1198</v>
      </c>
      <c r="G776" s="5" t="s">
        <v>1201</v>
      </c>
      <c r="H776" s="5" t="s">
        <v>1221</v>
      </c>
      <c r="I776" s="5" t="b">
        <f t="shared" si="12"/>
        <v>0</v>
      </c>
      <c r="J776" s="5">
        <v>1986</v>
      </c>
    </row>
    <row r="777" spans="1:10" s="5" customFormat="1" ht="15.6" customHeight="1" x14ac:dyDescent="0.3">
      <c r="A777" s="41">
        <v>5552218</v>
      </c>
      <c r="B777" s="5" t="s">
        <v>431</v>
      </c>
      <c r="C777" s="5" t="s">
        <v>1354</v>
      </c>
      <c r="D777" s="32" t="s">
        <v>1197</v>
      </c>
      <c r="E777" s="33">
        <v>26438</v>
      </c>
      <c r="F777" s="34" t="s">
        <v>1198</v>
      </c>
      <c r="G777" s="5" t="s">
        <v>1201</v>
      </c>
      <c r="H777" s="5" t="s">
        <v>1205</v>
      </c>
      <c r="I777" s="5" t="b">
        <f t="shared" si="12"/>
        <v>0</v>
      </c>
      <c r="J777" s="5">
        <v>1987</v>
      </c>
    </row>
    <row r="778" spans="1:10" s="5" customFormat="1" ht="15.6" customHeight="1" x14ac:dyDescent="0.3">
      <c r="A778" s="30">
        <v>5552219</v>
      </c>
      <c r="B778" s="31" t="s">
        <v>430</v>
      </c>
      <c r="C778" s="31" t="s">
        <v>1354</v>
      </c>
      <c r="D778" s="32" t="s">
        <v>1197</v>
      </c>
      <c r="E778" s="33">
        <v>26414</v>
      </c>
      <c r="F778" s="34" t="s">
        <v>1198</v>
      </c>
      <c r="G778" s="5" t="s">
        <v>1201</v>
      </c>
      <c r="H778" s="5" t="s">
        <v>1205</v>
      </c>
      <c r="I778" s="5" t="b">
        <f t="shared" si="12"/>
        <v>0</v>
      </c>
      <c r="J778" s="5">
        <v>1987</v>
      </c>
    </row>
    <row r="779" spans="1:10" s="5" customFormat="1" ht="15.6" customHeight="1" x14ac:dyDescent="0.3">
      <c r="A779" s="30">
        <v>5552220</v>
      </c>
      <c r="B779" s="31" t="s">
        <v>429</v>
      </c>
      <c r="C779" s="31" t="s">
        <v>1354</v>
      </c>
      <c r="D779" s="32" t="s">
        <v>1197</v>
      </c>
      <c r="E779" s="33">
        <v>26753</v>
      </c>
      <c r="F779" s="34" t="s">
        <v>1198</v>
      </c>
      <c r="G779" s="5" t="s">
        <v>1201</v>
      </c>
      <c r="H779" s="5" t="s">
        <v>1205</v>
      </c>
      <c r="I779" s="5" t="b">
        <f t="shared" si="12"/>
        <v>0</v>
      </c>
      <c r="J779" s="5">
        <v>1988</v>
      </c>
    </row>
    <row r="780" spans="1:10" s="5" customFormat="1" ht="15.6" customHeight="1" x14ac:dyDescent="0.3">
      <c r="A780" s="41">
        <v>5552221</v>
      </c>
      <c r="B780" s="5" t="s">
        <v>428</v>
      </c>
      <c r="C780" s="5" t="s">
        <v>1354</v>
      </c>
      <c r="D780" s="32" t="s">
        <v>1197</v>
      </c>
      <c r="E780" s="33">
        <v>26753</v>
      </c>
      <c r="F780" s="34" t="s">
        <v>1198</v>
      </c>
      <c r="G780" s="5" t="s">
        <v>1201</v>
      </c>
      <c r="H780" s="5" t="s">
        <v>1205</v>
      </c>
      <c r="I780" s="5" t="b">
        <f t="shared" si="12"/>
        <v>0</v>
      </c>
      <c r="J780" s="5">
        <v>1988</v>
      </c>
    </row>
    <row r="781" spans="1:10" s="5" customFormat="1" ht="15.6" customHeight="1" x14ac:dyDescent="0.3">
      <c r="A781" s="41">
        <v>5552224</v>
      </c>
      <c r="B781" s="5" t="s">
        <v>427</v>
      </c>
      <c r="C781" s="5" t="s">
        <v>1355</v>
      </c>
      <c r="D781" s="32" t="s">
        <v>1197</v>
      </c>
      <c r="E781" s="33">
        <v>26115</v>
      </c>
      <c r="F781" s="34" t="s">
        <v>1198</v>
      </c>
      <c r="G781" s="5" t="s">
        <v>1204</v>
      </c>
      <c r="H781" s="5" t="s">
        <v>1202</v>
      </c>
      <c r="I781" s="5" t="b">
        <f t="shared" si="12"/>
        <v>0</v>
      </c>
      <c r="J781" s="5">
        <v>1986</v>
      </c>
    </row>
    <row r="782" spans="1:10" s="5" customFormat="1" ht="15.6" customHeight="1" x14ac:dyDescent="0.3">
      <c r="A782" s="30">
        <v>5552226</v>
      </c>
      <c r="B782" s="31" t="s">
        <v>426</v>
      </c>
      <c r="C782" s="31" t="s">
        <v>1356</v>
      </c>
      <c r="D782" s="32" t="s">
        <v>1197</v>
      </c>
      <c r="E782" s="33">
        <v>26036</v>
      </c>
      <c r="F782" s="34" t="s">
        <v>1198</v>
      </c>
      <c r="G782" s="5" t="s">
        <v>1201</v>
      </c>
      <c r="H782" s="5" t="s">
        <v>1205</v>
      </c>
      <c r="I782" s="5" t="b">
        <f t="shared" si="12"/>
        <v>0</v>
      </c>
      <c r="J782" s="5">
        <v>1986</v>
      </c>
    </row>
    <row r="783" spans="1:10" s="5" customFormat="1" ht="15.6" customHeight="1" x14ac:dyDescent="0.3">
      <c r="A783" s="30">
        <v>5552228</v>
      </c>
      <c r="B783" s="31" t="s">
        <v>425</v>
      </c>
      <c r="C783" s="31" t="s">
        <v>1357</v>
      </c>
      <c r="D783" s="32" t="s">
        <v>1197</v>
      </c>
      <c r="E783" s="33">
        <v>26312</v>
      </c>
      <c r="F783" s="34" t="s">
        <v>1198</v>
      </c>
      <c r="G783" s="5" t="s">
        <v>1201</v>
      </c>
      <c r="H783" s="5" t="s">
        <v>1205</v>
      </c>
      <c r="I783" s="5" t="b">
        <f t="shared" si="12"/>
        <v>0</v>
      </c>
      <c r="J783" s="5">
        <v>1987</v>
      </c>
    </row>
    <row r="784" spans="1:10" s="5" customFormat="1" ht="15.6" customHeight="1" x14ac:dyDescent="0.3">
      <c r="A784" s="30">
        <v>5552229</v>
      </c>
      <c r="B784" s="31" t="s">
        <v>424</v>
      </c>
      <c r="C784" s="31" t="s">
        <v>1357</v>
      </c>
      <c r="D784" s="32" t="s">
        <v>1197</v>
      </c>
      <c r="E784" s="33">
        <v>26408</v>
      </c>
      <c r="F784" s="34" t="s">
        <v>1198</v>
      </c>
      <c r="G784" s="5" t="s">
        <v>1206</v>
      </c>
      <c r="H784" s="5" t="s">
        <v>1205</v>
      </c>
      <c r="I784" s="5" t="b">
        <f t="shared" si="12"/>
        <v>0</v>
      </c>
      <c r="J784" s="5">
        <v>1987</v>
      </c>
    </row>
    <row r="785" spans="1:10" s="5" customFormat="1" ht="15.6" customHeight="1" x14ac:dyDescent="0.3">
      <c r="A785" s="30">
        <v>5552230</v>
      </c>
      <c r="B785" s="31" t="s">
        <v>422</v>
      </c>
      <c r="C785" s="31" t="s">
        <v>1357</v>
      </c>
      <c r="D785" s="32" t="s">
        <v>1197</v>
      </c>
      <c r="E785" s="33">
        <v>26388</v>
      </c>
      <c r="F785" s="34" t="s">
        <v>1198</v>
      </c>
      <c r="G785" s="5" t="s">
        <v>1199</v>
      </c>
      <c r="H785" s="5" t="s">
        <v>1205</v>
      </c>
      <c r="I785" s="5" t="b">
        <f t="shared" si="12"/>
        <v>0</v>
      </c>
      <c r="J785" s="5">
        <v>1987</v>
      </c>
    </row>
    <row r="786" spans="1:10" s="5" customFormat="1" ht="15.6" customHeight="1" x14ac:dyDescent="0.3">
      <c r="A786" s="30">
        <v>5552231</v>
      </c>
      <c r="B786" s="31" t="s">
        <v>423</v>
      </c>
      <c r="C786" s="31" t="s">
        <v>1357</v>
      </c>
      <c r="D786" s="32" t="s">
        <v>1197</v>
      </c>
      <c r="E786" s="33">
        <v>26650</v>
      </c>
      <c r="F786" s="34" t="s">
        <v>1198</v>
      </c>
      <c r="G786" s="5" t="s">
        <v>1201</v>
      </c>
      <c r="H786" s="5" t="s">
        <v>1205</v>
      </c>
      <c r="I786" s="5" t="b">
        <f t="shared" si="12"/>
        <v>0</v>
      </c>
      <c r="J786" s="5">
        <v>1987</v>
      </c>
    </row>
    <row r="787" spans="1:10" s="5" customFormat="1" ht="15.6" customHeight="1" x14ac:dyDescent="0.3">
      <c r="A787" s="30">
        <v>5552232</v>
      </c>
      <c r="B787" s="31" t="s">
        <v>422</v>
      </c>
      <c r="C787" s="31" t="s">
        <v>1357</v>
      </c>
      <c r="D787" s="32" t="s">
        <v>1197</v>
      </c>
      <c r="E787" s="33">
        <v>26706</v>
      </c>
      <c r="F787" s="34" t="s">
        <v>1198</v>
      </c>
      <c r="G787" s="5" t="s">
        <v>1199</v>
      </c>
      <c r="H787" s="5" t="s">
        <v>1205</v>
      </c>
      <c r="I787" s="5" t="b">
        <f t="shared" si="12"/>
        <v>0</v>
      </c>
      <c r="J787" s="5">
        <v>1988</v>
      </c>
    </row>
    <row r="788" spans="1:10" s="5" customFormat="1" ht="15.6" customHeight="1" x14ac:dyDescent="0.3">
      <c r="A788" s="30">
        <v>5552239</v>
      </c>
      <c r="B788" s="31" t="s">
        <v>421</v>
      </c>
      <c r="C788" s="31" t="s">
        <v>1358</v>
      </c>
      <c r="D788" s="32" t="s">
        <v>1197</v>
      </c>
      <c r="E788" s="33">
        <v>26359</v>
      </c>
      <c r="F788" s="34" t="s">
        <v>1198</v>
      </c>
      <c r="G788" s="5" t="s">
        <v>1209</v>
      </c>
      <c r="H788" s="5" t="s">
        <v>1202</v>
      </c>
      <c r="I788" s="5" t="b">
        <f t="shared" si="12"/>
        <v>0</v>
      </c>
      <c r="J788" s="5">
        <v>1987</v>
      </c>
    </row>
    <row r="789" spans="1:10" s="5" customFormat="1" ht="15.6" customHeight="1" x14ac:dyDescent="0.3">
      <c r="A789" s="41">
        <v>5552241</v>
      </c>
      <c r="B789" s="5" t="s">
        <v>420</v>
      </c>
      <c r="C789" s="5" t="s">
        <v>1358</v>
      </c>
      <c r="D789" s="32" t="s">
        <v>1197</v>
      </c>
      <c r="E789" s="33">
        <v>26393</v>
      </c>
      <c r="F789" s="34" t="s">
        <v>1198</v>
      </c>
      <c r="G789" s="5" t="s">
        <v>1199</v>
      </c>
      <c r="H789" s="5" t="s">
        <v>1205</v>
      </c>
      <c r="I789" s="5" t="b">
        <f t="shared" si="12"/>
        <v>0</v>
      </c>
      <c r="J789" s="5">
        <v>1987</v>
      </c>
    </row>
    <row r="790" spans="1:10" s="5" customFormat="1" ht="15.6" customHeight="1" x14ac:dyDescent="0.3">
      <c r="A790" s="30">
        <v>5552253</v>
      </c>
      <c r="B790" s="31" t="s">
        <v>419</v>
      </c>
      <c r="C790" s="31" t="s">
        <v>1359</v>
      </c>
      <c r="D790" s="32" t="s">
        <v>1197</v>
      </c>
      <c r="E790" s="33">
        <v>26404</v>
      </c>
      <c r="F790" s="34" t="s">
        <v>1198</v>
      </c>
      <c r="G790" s="5" t="s">
        <v>1201</v>
      </c>
      <c r="H790" s="5" t="s">
        <v>1221</v>
      </c>
      <c r="I790" s="5" t="b">
        <f t="shared" si="12"/>
        <v>0</v>
      </c>
      <c r="J790" s="5">
        <v>1987</v>
      </c>
    </row>
    <row r="791" spans="1:10" s="5" customFormat="1" ht="15.6" customHeight="1" x14ac:dyDescent="0.3">
      <c r="A791" s="30">
        <v>5553529</v>
      </c>
      <c r="B791" s="31" t="s">
        <v>418</v>
      </c>
      <c r="C791" s="31" t="s">
        <v>1360</v>
      </c>
      <c r="D791" s="32" t="s">
        <v>1197</v>
      </c>
      <c r="E791" s="33">
        <v>30361</v>
      </c>
      <c r="F791" s="34" t="s">
        <v>1198</v>
      </c>
      <c r="G791" s="5" t="s">
        <v>1209</v>
      </c>
      <c r="H791" s="5" t="s">
        <v>1205</v>
      </c>
      <c r="I791" s="5" t="b">
        <f t="shared" si="12"/>
        <v>0</v>
      </c>
      <c r="J791" s="5">
        <v>1998</v>
      </c>
    </row>
    <row r="792" spans="1:10" s="5" customFormat="1" ht="15.6" customHeight="1" x14ac:dyDescent="0.3">
      <c r="A792" s="43">
        <v>5553538</v>
      </c>
      <c r="B792" s="43" t="s">
        <v>417</v>
      </c>
      <c r="C792" s="43" t="s">
        <v>1361</v>
      </c>
      <c r="D792" s="32" t="s">
        <v>12</v>
      </c>
      <c r="E792" s="33">
        <v>31048</v>
      </c>
      <c r="F792" s="34"/>
      <c r="G792" s="5" t="s">
        <v>1199</v>
      </c>
      <c r="H792" s="5" t="s">
        <v>1202</v>
      </c>
      <c r="I792" s="5" t="b">
        <f t="shared" si="12"/>
        <v>0</v>
      </c>
      <c r="J792" s="5">
        <v>2000</v>
      </c>
    </row>
    <row r="793" spans="1:10" s="5" customFormat="1" ht="15.6" customHeight="1" x14ac:dyDescent="0.3">
      <c r="A793" s="46">
        <v>5553539</v>
      </c>
      <c r="B793" s="47" t="s">
        <v>416</v>
      </c>
      <c r="C793" s="47" t="s">
        <v>1362</v>
      </c>
      <c r="D793" s="39" t="s">
        <v>1197</v>
      </c>
      <c r="E793" s="40">
        <v>39015</v>
      </c>
      <c r="F793" s="34" t="s">
        <v>1363</v>
      </c>
      <c r="G793" s="5" t="s">
        <v>1209</v>
      </c>
      <c r="H793" s="5" t="s">
        <v>1205</v>
      </c>
      <c r="I793" s="5" t="b">
        <f t="shared" si="12"/>
        <v>1</v>
      </c>
      <c r="J793" s="5">
        <v>2021</v>
      </c>
    </row>
    <row r="794" spans="1:10" s="5" customFormat="1" ht="15.6" customHeight="1" x14ac:dyDescent="0.3">
      <c r="A794" s="42">
        <v>5553540</v>
      </c>
      <c r="B794" s="43" t="s">
        <v>415</v>
      </c>
      <c r="C794" s="43" t="s">
        <v>1364</v>
      </c>
      <c r="D794" s="32" t="s">
        <v>1197</v>
      </c>
      <c r="E794" s="33">
        <v>36006</v>
      </c>
      <c r="F794" s="34" t="s">
        <v>1198</v>
      </c>
      <c r="G794" s="5" t="s">
        <v>1201</v>
      </c>
      <c r="H794" s="5" t="s">
        <v>1207</v>
      </c>
      <c r="I794" s="5" t="b">
        <f t="shared" si="12"/>
        <v>0</v>
      </c>
      <c r="J794" s="5">
        <v>2013</v>
      </c>
    </row>
    <row r="795" spans="1:10" s="5" customFormat="1" ht="15.6" customHeight="1" x14ac:dyDescent="0.3">
      <c r="A795" s="46">
        <v>5553541</v>
      </c>
      <c r="B795" s="47" t="s">
        <v>401</v>
      </c>
      <c r="C795" s="47" t="s">
        <v>1365</v>
      </c>
      <c r="D795" s="39" t="s">
        <v>1197</v>
      </c>
      <c r="E795" s="40">
        <v>36563</v>
      </c>
      <c r="F795" s="34" t="s">
        <v>1198</v>
      </c>
      <c r="G795" s="5" t="s">
        <v>1209</v>
      </c>
      <c r="H795" s="5" t="s">
        <v>1207</v>
      </c>
      <c r="I795" s="5" t="b">
        <f t="shared" si="12"/>
        <v>0</v>
      </c>
      <c r="J795" s="5">
        <v>2015</v>
      </c>
    </row>
    <row r="796" spans="1:10" s="5" customFormat="1" ht="15.6" customHeight="1" x14ac:dyDescent="0.3">
      <c r="A796" s="42">
        <v>5553542</v>
      </c>
      <c r="B796" s="43" t="s">
        <v>414</v>
      </c>
      <c r="C796" s="43" t="s">
        <v>1366</v>
      </c>
      <c r="D796" s="32" t="s">
        <v>1197</v>
      </c>
      <c r="E796" s="33">
        <v>37103</v>
      </c>
      <c r="F796" s="34" t="s">
        <v>1198</v>
      </c>
      <c r="G796" s="5" t="s">
        <v>1199</v>
      </c>
      <c r="H796" s="5" t="s">
        <v>1207</v>
      </c>
      <c r="I796" s="5" t="b">
        <f t="shared" si="12"/>
        <v>0</v>
      </c>
      <c r="J796" s="5">
        <v>2016</v>
      </c>
    </row>
    <row r="797" spans="1:10" s="5" customFormat="1" ht="15.6" customHeight="1" x14ac:dyDescent="0.3">
      <c r="A797" s="42">
        <v>5553543</v>
      </c>
      <c r="B797" s="43" t="s">
        <v>413</v>
      </c>
      <c r="C797" s="43" t="s">
        <v>1366</v>
      </c>
      <c r="D797" s="32" t="s">
        <v>1197</v>
      </c>
      <c r="E797" s="33">
        <v>37414</v>
      </c>
      <c r="F797" s="34" t="s">
        <v>1363</v>
      </c>
      <c r="G797" s="5" t="s">
        <v>1209</v>
      </c>
      <c r="H797" s="5" t="s">
        <v>1207</v>
      </c>
      <c r="I797" s="5" t="b">
        <f t="shared" si="12"/>
        <v>0</v>
      </c>
      <c r="J797" s="5">
        <v>2017</v>
      </c>
    </row>
    <row r="798" spans="1:10" s="5" customFormat="1" ht="15.6" customHeight="1" x14ac:dyDescent="0.3">
      <c r="A798" s="42">
        <v>5553544</v>
      </c>
      <c r="B798" s="43" t="s">
        <v>412</v>
      </c>
      <c r="C798" s="43" t="s">
        <v>1367</v>
      </c>
      <c r="D798" s="32" t="s">
        <v>1197</v>
      </c>
      <c r="E798" s="33">
        <v>35124</v>
      </c>
      <c r="F798" s="34" t="s">
        <v>1363</v>
      </c>
      <c r="G798" s="5" t="s">
        <v>1209</v>
      </c>
      <c r="H798" s="5" t="s">
        <v>1207</v>
      </c>
      <c r="I798" s="5" t="b">
        <f t="shared" si="12"/>
        <v>0</v>
      </c>
      <c r="J798" s="5">
        <v>2011</v>
      </c>
    </row>
    <row r="799" spans="1:10" s="5" customFormat="1" ht="15.6" customHeight="1" x14ac:dyDescent="0.3">
      <c r="A799" s="42">
        <v>5553545</v>
      </c>
      <c r="B799" s="43" t="s">
        <v>411</v>
      </c>
      <c r="C799" s="43" t="s">
        <v>1367</v>
      </c>
      <c r="D799" s="32" t="s">
        <v>1197</v>
      </c>
      <c r="E799" s="33">
        <v>35135</v>
      </c>
      <c r="F799" s="34" t="s">
        <v>1198</v>
      </c>
      <c r="G799" s="5" t="s">
        <v>1209</v>
      </c>
      <c r="H799" s="5" t="s">
        <v>1207</v>
      </c>
      <c r="I799" s="5" t="b">
        <f t="shared" si="12"/>
        <v>0</v>
      </c>
      <c r="J799" s="5">
        <v>2011</v>
      </c>
    </row>
    <row r="800" spans="1:10" s="5" customFormat="1" ht="15.6" customHeight="1" x14ac:dyDescent="0.3">
      <c r="A800" s="47">
        <v>5553546</v>
      </c>
      <c r="B800" s="47" t="s">
        <v>410</v>
      </c>
      <c r="C800" s="47" t="s">
        <v>1368</v>
      </c>
      <c r="D800" s="48" t="s">
        <v>12</v>
      </c>
      <c r="E800" s="40"/>
      <c r="F800" s="34"/>
    </row>
    <row r="801" spans="1:10" s="5" customFormat="1" ht="15.6" customHeight="1" x14ac:dyDescent="0.3">
      <c r="A801" s="42">
        <v>5553547</v>
      </c>
      <c r="B801" s="43" t="s">
        <v>409</v>
      </c>
      <c r="C801" s="43" t="s">
        <v>1369</v>
      </c>
      <c r="D801" s="32" t="s">
        <v>1197</v>
      </c>
      <c r="E801" s="33">
        <v>32230</v>
      </c>
      <c r="F801" s="34" t="s">
        <v>1198</v>
      </c>
      <c r="G801" s="5" t="s">
        <v>1199</v>
      </c>
      <c r="H801" s="5" t="s">
        <v>1207</v>
      </c>
      <c r="I801" s="5" t="b">
        <f t="shared" si="12"/>
        <v>0</v>
      </c>
      <c r="J801" s="5">
        <v>2003</v>
      </c>
    </row>
    <row r="802" spans="1:10" s="5" customFormat="1" ht="15.6" customHeight="1" x14ac:dyDescent="0.3">
      <c r="A802" s="42">
        <v>5553548</v>
      </c>
      <c r="B802" s="43" t="s">
        <v>408</v>
      </c>
      <c r="C802" s="43" t="s">
        <v>1369</v>
      </c>
      <c r="D802" s="32" t="s">
        <v>1197</v>
      </c>
      <c r="E802" s="33">
        <v>32424</v>
      </c>
      <c r="F802" s="34" t="s">
        <v>1198</v>
      </c>
      <c r="G802" s="5" t="s">
        <v>1199</v>
      </c>
      <c r="H802" s="5" t="s">
        <v>1207</v>
      </c>
      <c r="I802" s="5" t="b">
        <f t="shared" si="12"/>
        <v>0</v>
      </c>
      <c r="J802" s="5">
        <v>2003</v>
      </c>
    </row>
    <row r="803" spans="1:10" s="5" customFormat="1" ht="15.6" customHeight="1" x14ac:dyDescent="0.3">
      <c r="A803" s="42">
        <v>5553549</v>
      </c>
      <c r="B803" s="43" t="s">
        <v>407</v>
      </c>
      <c r="C803" s="43" t="s">
        <v>1369</v>
      </c>
      <c r="D803" s="32" t="s">
        <v>1197</v>
      </c>
      <c r="E803" s="33">
        <v>32634</v>
      </c>
      <c r="F803" s="34" t="s">
        <v>1198</v>
      </c>
      <c r="G803" s="5" t="s">
        <v>1199</v>
      </c>
      <c r="H803" s="5" t="s">
        <v>1207</v>
      </c>
      <c r="I803" s="5" t="b">
        <f t="shared" si="12"/>
        <v>0</v>
      </c>
      <c r="J803" s="5">
        <v>2004</v>
      </c>
    </row>
    <row r="804" spans="1:10" s="5" customFormat="1" ht="15.6" customHeight="1" x14ac:dyDescent="0.3">
      <c r="A804" s="42">
        <v>5553550</v>
      </c>
      <c r="B804" s="43" t="s">
        <v>402</v>
      </c>
      <c r="C804" s="43" t="s">
        <v>1370</v>
      </c>
      <c r="D804" s="32" t="s">
        <v>1197</v>
      </c>
      <c r="E804" s="33">
        <v>36129</v>
      </c>
      <c r="F804" s="34" t="s">
        <v>1198</v>
      </c>
      <c r="G804" s="5" t="s">
        <v>1201</v>
      </c>
      <c r="H804" s="5" t="s">
        <v>1207</v>
      </c>
      <c r="I804" s="5" t="b">
        <f t="shared" si="12"/>
        <v>0</v>
      </c>
      <c r="J804" s="5">
        <v>2013</v>
      </c>
    </row>
    <row r="805" spans="1:10" s="5" customFormat="1" ht="15.6" customHeight="1" x14ac:dyDescent="0.3">
      <c r="A805" s="42">
        <v>5553551</v>
      </c>
      <c r="B805" s="43" t="s">
        <v>404</v>
      </c>
      <c r="C805" s="43" t="s">
        <v>1371</v>
      </c>
      <c r="D805" s="32" t="s">
        <v>1197</v>
      </c>
      <c r="E805" s="33">
        <v>34966</v>
      </c>
      <c r="F805" s="34" t="s">
        <v>1363</v>
      </c>
      <c r="G805" s="5" t="s">
        <v>1209</v>
      </c>
      <c r="H805" s="5" t="s">
        <v>1207</v>
      </c>
      <c r="I805" s="5" t="b">
        <f t="shared" si="12"/>
        <v>0</v>
      </c>
      <c r="J805" s="5">
        <v>2010</v>
      </c>
    </row>
    <row r="806" spans="1:10" s="5" customFormat="1" ht="15.6" customHeight="1" x14ac:dyDescent="0.3">
      <c r="A806" s="42">
        <v>5553552</v>
      </c>
      <c r="B806" s="43" t="s">
        <v>405</v>
      </c>
      <c r="C806" s="43" t="s">
        <v>1371</v>
      </c>
      <c r="D806" s="32" t="s">
        <v>1197</v>
      </c>
      <c r="E806" s="33">
        <v>35606</v>
      </c>
      <c r="F806" s="34" t="s">
        <v>1363</v>
      </c>
      <c r="G806" s="5" t="s">
        <v>1199</v>
      </c>
      <c r="H806" s="5" t="s">
        <v>1207</v>
      </c>
      <c r="I806" s="5" t="b">
        <f t="shared" si="12"/>
        <v>0</v>
      </c>
      <c r="J806" s="5">
        <v>2012</v>
      </c>
    </row>
    <row r="807" spans="1:10" s="5" customFormat="1" ht="15.6" customHeight="1" x14ac:dyDescent="0.3">
      <c r="A807" s="42">
        <v>5553553</v>
      </c>
      <c r="B807" s="43" t="s">
        <v>401</v>
      </c>
      <c r="C807" s="43" t="s">
        <v>1371</v>
      </c>
      <c r="D807" s="32" t="s">
        <v>1197</v>
      </c>
      <c r="E807" s="33">
        <v>36627</v>
      </c>
      <c r="F807" s="34" t="s">
        <v>1363</v>
      </c>
      <c r="G807" s="5" t="s">
        <v>1209</v>
      </c>
      <c r="H807" s="5" t="s">
        <v>1207</v>
      </c>
      <c r="I807" s="5" t="b">
        <f t="shared" si="12"/>
        <v>0</v>
      </c>
      <c r="J807" s="5">
        <v>2015</v>
      </c>
    </row>
    <row r="808" spans="1:10" s="5" customFormat="1" ht="15.6" customHeight="1" x14ac:dyDescent="0.3">
      <c r="A808" s="42">
        <v>5553554</v>
      </c>
      <c r="B808" s="43" t="s">
        <v>403</v>
      </c>
      <c r="C808" s="43" t="s">
        <v>1372</v>
      </c>
      <c r="D808" s="32" t="s">
        <v>1197</v>
      </c>
      <c r="E808" s="33">
        <v>35180</v>
      </c>
      <c r="F808" s="34" t="s">
        <v>1373</v>
      </c>
      <c r="G808" s="5" t="s">
        <v>1209</v>
      </c>
      <c r="H808" s="5" t="s">
        <v>1207</v>
      </c>
      <c r="I808" s="5" t="b">
        <f t="shared" si="12"/>
        <v>0</v>
      </c>
      <c r="J808" s="5">
        <v>2011</v>
      </c>
    </row>
    <row r="809" spans="1:10" s="5" customFormat="1" ht="15.6" customHeight="1" x14ac:dyDescent="0.3">
      <c r="A809" s="42">
        <v>5553555</v>
      </c>
      <c r="B809" s="43" t="s">
        <v>402</v>
      </c>
      <c r="C809" s="43" t="s">
        <v>1372</v>
      </c>
      <c r="D809" s="32" t="s">
        <v>1197</v>
      </c>
      <c r="E809" s="33">
        <v>36068</v>
      </c>
      <c r="F809" s="34" t="s">
        <v>1198</v>
      </c>
      <c r="G809" s="5" t="s">
        <v>1201</v>
      </c>
      <c r="H809" s="5" t="s">
        <v>1207</v>
      </c>
      <c r="I809" s="5" t="b">
        <f t="shared" si="12"/>
        <v>0</v>
      </c>
      <c r="J809" s="5">
        <v>2013</v>
      </c>
    </row>
    <row r="810" spans="1:10" s="5" customFormat="1" ht="15.6" customHeight="1" x14ac:dyDescent="0.3">
      <c r="A810" s="42">
        <v>5553556</v>
      </c>
      <c r="B810" s="43" t="s">
        <v>398</v>
      </c>
      <c r="C810" s="43" t="s">
        <v>1374</v>
      </c>
      <c r="D810" s="32" t="s">
        <v>1197</v>
      </c>
      <c r="E810" s="33">
        <v>39405</v>
      </c>
      <c r="F810" s="34" t="s">
        <v>1198</v>
      </c>
      <c r="G810" s="5" t="s">
        <v>1201</v>
      </c>
      <c r="H810" s="5" t="s">
        <v>1207</v>
      </c>
      <c r="I810" s="5" t="b">
        <f t="shared" si="12"/>
        <v>0</v>
      </c>
      <c r="J810" s="5">
        <v>2022</v>
      </c>
    </row>
    <row r="811" spans="1:10" s="5" customFormat="1" ht="15.6" customHeight="1" x14ac:dyDescent="0.3">
      <c r="A811" s="42">
        <v>5553557</v>
      </c>
      <c r="B811" s="43" t="s">
        <v>400</v>
      </c>
      <c r="C811" s="43" t="s">
        <v>1375</v>
      </c>
      <c r="D811" s="32" t="s">
        <v>1197</v>
      </c>
      <c r="E811" s="33">
        <v>38982</v>
      </c>
      <c r="F811" s="34" t="s">
        <v>1198</v>
      </c>
      <c r="G811" s="5" t="s">
        <v>1201</v>
      </c>
      <c r="H811" s="5" t="s">
        <v>1222</v>
      </c>
      <c r="I811" s="5" t="b">
        <f t="shared" si="12"/>
        <v>0</v>
      </c>
      <c r="J811" s="5">
        <v>2021</v>
      </c>
    </row>
    <row r="812" spans="1:10" s="5" customFormat="1" ht="15.6" customHeight="1" x14ac:dyDescent="0.3">
      <c r="A812" s="46">
        <v>5553558</v>
      </c>
      <c r="B812" s="47" t="s">
        <v>399</v>
      </c>
      <c r="C812" s="47" t="s">
        <v>1375</v>
      </c>
      <c r="D812" s="39" t="s">
        <v>1197</v>
      </c>
      <c r="E812" s="40">
        <v>39397</v>
      </c>
      <c r="F812" s="34" t="s">
        <v>1198</v>
      </c>
      <c r="G812" s="5" t="s">
        <v>1201</v>
      </c>
      <c r="H812" s="5" t="s">
        <v>1222</v>
      </c>
      <c r="I812" s="5" t="b">
        <f t="shared" si="12"/>
        <v>0</v>
      </c>
      <c r="J812" s="5">
        <v>2022</v>
      </c>
    </row>
    <row r="813" spans="1:10" s="5" customFormat="1" ht="15.6" customHeight="1" x14ac:dyDescent="0.3">
      <c r="A813" s="42">
        <v>5553559</v>
      </c>
      <c r="B813" s="43" t="s">
        <v>397</v>
      </c>
      <c r="C813" s="43" t="s">
        <v>1256</v>
      </c>
      <c r="D813" s="32" t="s">
        <v>1197</v>
      </c>
      <c r="E813" s="33">
        <v>39069</v>
      </c>
      <c r="F813" s="34" t="s">
        <v>1198</v>
      </c>
      <c r="G813" s="5" t="s">
        <v>1201</v>
      </c>
      <c r="H813" s="5" t="s">
        <v>1222</v>
      </c>
      <c r="I813" s="5" t="b">
        <f t="shared" si="12"/>
        <v>0</v>
      </c>
      <c r="J813" s="5">
        <v>2021</v>
      </c>
    </row>
    <row r="814" spans="1:10" s="5" customFormat="1" ht="15.6" customHeight="1" x14ac:dyDescent="0.3">
      <c r="A814" s="42">
        <v>5553560</v>
      </c>
      <c r="B814" s="43" t="s">
        <v>396</v>
      </c>
      <c r="C814" s="43" t="s">
        <v>1376</v>
      </c>
      <c r="D814" s="32" t="s">
        <v>1197</v>
      </c>
      <c r="E814" s="33">
        <v>39163</v>
      </c>
      <c r="F814" s="34" t="s">
        <v>1198</v>
      </c>
      <c r="G814" s="5" t="s">
        <v>1226</v>
      </c>
      <c r="H814" s="5" t="s">
        <v>1222</v>
      </c>
      <c r="I814" s="5" t="b">
        <f t="shared" si="12"/>
        <v>0</v>
      </c>
      <c r="J814" s="5">
        <v>2022</v>
      </c>
    </row>
    <row r="815" spans="1:10" s="5" customFormat="1" ht="15.6" customHeight="1" x14ac:dyDescent="0.3">
      <c r="A815" s="42">
        <v>5553561</v>
      </c>
      <c r="B815" s="43" t="s">
        <v>395</v>
      </c>
      <c r="C815" s="43" t="s">
        <v>1376</v>
      </c>
      <c r="D815" s="32" t="s">
        <v>1197</v>
      </c>
      <c r="E815" s="33">
        <v>39500</v>
      </c>
      <c r="F815" s="34" t="s">
        <v>1198</v>
      </c>
      <c r="G815" s="5" t="s">
        <v>1226</v>
      </c>
      <c r="H815" s="5" t="s">
        <v>1222</v>
      </c>
      <c r="I815" s="5" t="b">
        <f t="shared" si="12"/>
        <v>0</v>
      </c>
      <c r="J815" s="5">
        <v>2023</v>
      </c>
    </row>
    <row r="816" spans="1:10" s="5" customFormat="1" ht="15.6" customHeight="1" x14ac:dyDescent="0.3">
      <c r="A816" s="42">
        <v>5553562</v>
      </c>
      <c r="B816" s="43" t="s">
        <v>392</v>
      </c>
      <c r="C816" s="43" t="s">
        <v>1377</v>
      </c>
      <c r="D816" s="32" t="s">
        <v>1197</v>
      </c>
      <c r="E816" s="33">
        <v>39352</v>
      </c>
      <c r="F816" s="34" t="s">
        <v>1198</v>
      </c>
      <c r="G816" s="5" t="s">
        <v>1199</v>
      </c>
      <c r="H816" s="5" t="s">
        <v>1222</v>
      </c>
      <c r="I816" s="5" t="b">
        <f t="shared" si="12"/>
        <v>0</v>
      </c>
      <c r="J816" s="5">
        <v>2022</v>
      </c>
    </row>
    <row r="817" spans="1:15" s="5" customFormat="1" ht="15.6" customHeight="1" x14ac:dyDescent="0.3">
      <c r="A817" s="42">
        <v>5553563</v>
      </c>
      <c r="B817" s="43" t="s">
        <v>394</v>
      </c>
      <c r="C817" s="43" t="s">
        <v>1377</v>
      </c>
      <c r="D817" s="32" t="s">
        <v>1197</v>
      </c>
      <c r="E817" s="33">
        <v>39338</v>
      </c>
      <c r="F817" s="34" t="s">
        <v>1198</v>
      </c>
      <c r="G817" s="5" t="s">
        <v>1201</v>
      </c>
      <c r="H817" s="5" t="s">
        <v>1222</v>
      </c>
      <c r="I817" s="5" t="b">
        <f t="shared" si="12"/>
        <v>0</v>
      </c>
      <c r="J817" s="5">
        <v>2022</v>
      </c>
    </row>
    <row r="818" spans="1:15" s="5" customFormat="1" ht="15.6" customHeight="1" x14ac:dyDescent="0.3">
      <c r="A818" s="46">
        <v>5553564</v>
      </c>
      <c r="B818" s="47" t="s">
        <v>393</v>
      </c>
      <c r="C818" s="47" t="s">
        <v>1377</v>
      </c>
      <c r="D818" s="39" t="s">
        <v>1197</v>
      </c>
      <c r="E818" s="40">
        <v>39515</v>
      </c>
      <c r="F818" s="34" t="s">
        <v>1198</v>
      </c>
      <c r="G818" s="5" t="s">
        <v>1199</v>
      </c>
      <c r="H818" s="5" t="s">
        <v>1222</v>
      </c>
      <c r="I818" s="5" t="b">
        <f t="shared" si="12"/>
        <v>0</v>
      </c>
      <c r="J818" s="5">
        <v>2023</v>
      </c>
    </row>
    <row r="819" spans="1:15" s="5" customFormat="1" ht="15.6" customHeight="1" x14ac:dyDescent="0.3">
      <c r="A819" s="42">
        <v>5553565</v>
      </c>
      <c r="B819" s="43" t="s">
        <v>390</v>
      </c>
      <c r="C819" s="43" t="s">
        <v>1378</v>
      </c>
      <c r="D819" s="32" t="s">
        <v>1379</v>
      </c>
      <c r="E819" s="33">
        <v>38990</v>
      </c>
      <c r="F819" s="34" t="s">
        <v>1198</v>
      </c>
      <c r="G819" s="5" t="s">
        <v>1199</v>
      </c>
      <c r="H819" s="5" t="s">
        <v>1222</v>
      </c>
      <c r="I819" s="5" t="b">
        <f t="shared" si="12"/>
        <v>0</v>
      </c>
      <c r="J819" s="5">
        <v>2021</v>
      </c>
    </row>
    <row r="820" spans="1:15" s="5" customFormat="1" ht="15.6" customHeight="1" x14ac:dyDescent="0.3">
      <c r="A820" s="42">
        <v>5553566</v>
      </c>
      <c r="B820" s="43" t="s">
        <v>389</v>
      </c>
      <c r="C820" s="43" t="s">
        <v>1380</v>
      </c>
      <c r="D820" s="32" t="s">
        <v>1197</v>
      </c>
      <c r="E820" s="33">
        <v>39325</v>
      </c>
      <c r="F820" s="34" t="s">
        <v>1198</v>
      </c>
      <c r="G820" s="5" t="s">
        <v>1201</v>
      </c>
      <c r="H820" s="5" t="s">
        <v>1205</v>
      </c>
      <c r="I820" s="5" t="b">
        <f t="shared" si="12"/>
        <v>0</v>
      </c>
      <c r="J820" s="5">
        <v>2022</v>
      </c>
      <c r="O820" s="44"/>
    </row>
    <row r="821" spans="1:15" s="5" customFormat="1" ht="15.6" customHeight="1" x14ac:dyDescent="0.3">
      <c r="A821" s="42">
        <v>5553567</v>
      </c>
      <c r="B821" s="43" t="s">
        <v>388</v>
      </c>
      <c r="C821" s="43" t="s">
        <v>1381</v>
      </c>
      <c r="D821" s="32" t="s">
        <v>1197</v>
      </c>
      <c r="E821" s="33">
        <v>39551</v>
      </c>
      <c r="F821" s="34" t="s">
        <v>1363</v>
      </c>
      <c r="G821" s="5" t="s">
        <v>1201</v>
      </c>
      <c r="H821" s="5" t="s">
        <v>1205</v>
      </c>
      <c r="I821" s="5" t="b">
        <f t="shared" si="12"/>
        <v>1</v>
      </c>
      <c r="J821" s="5">
        <v>2023</v>
      </c>
      <c r="N821" s="49"/>
    </row>
    <row r="822" spans="1:15" s="5" customFormat="1" ht="15.6" customHeight="1" x14ac:dyDescent="0.3">
      <c r="A822" s="42">
        <v>5553568</v>
      </c>
      <c r="B822" s="43" t="s">
        <v>387</v>
      </c>
      <c r="C822" s="43" t="s">
        <v>1376</v>
      </c>
      <c r="D822" s="32" t="s">
        <v>1197</v>
      </c>
      <c r="E822" s="33">
        <v>39163</v>
      </c>
      <c r="F822" s="34" t="s">
        <v>1198</v>
      </c>
      <c r="G822" s="5" t="s">
        <v>1226</v>
      </c>
      <c r="H822" s="5" t="s">
        <v>1205</v>
      </c>
      <c r="I822" s="5" t="b">
        <f t="shared" si="12"/>
        <v>0</v>
      </c>
      <c r="J822" s="5">
        <v>2022</v>
      </c>
    </row>
    <row r="823" spans="1:15" s="5" customFormat="1" ht="15.6" customHeight="1" x14ac:dyDescent="0.3">
      <c r="A823" s="46">
        <v>5553569</v>
      </c>
      <c r="B823" s="47" t="s">
        <v>386</v>
      </c>
      <c r="C823" s="47" t="s">
        <v>1376</v>
      </c>
      <c r="D823" s="39" t="s">
        <v>1197</v>
      </c>
      <c r="E823" s="40">
        <v>39515</v>
      </c>
      <c r="F823" s="34" t="s">
        <v>1198</v>
      </c>
      <c r="G823" s="5" t="s">
        <v>1226</v>
      </c>
      <c r="H823" s="5" t="s">
        <v>1205</v>
      </c>
      <c r="I823" s="5" t="b">
        <f t="shared" si="12"/>
        <v>0</v>
      </c>
      <c r="J823" s="5">
        <v>2023</v>
      </c>
    </row>
    <row r="824" spans="1:15" s="5" customFormat="1" ht="15.6" customHeight="1" x14ac:dyDescent="0.3">
      <c r="A824" s="42">
        <v>5553570</v>
      </c>
      <c r="B824" s="43" t="s">
        <v>384</v>
      </c>
      <c r="C824" s="43" t="s">
        <v>1377</v>
      </c>
      <c r="D824" s="32" t="s">
        <v>1197</v>
      </c>
      <c r="E824" s="33">
        <v>39547</v>
      </c>
      <c r="F824" s="34" t="s">
        <v>1198</v>
      </c>
      <c r="G824" s="5" t="s">
        <v>1199</v>
      </c>
      <c r="H824" s="5" t="s">
        <v>1205</v>
      </c>
      <c r="I824" s="5" t="b">
        <f t="shared" si="12"/>
        <v>0</v>
      </c>
      <c r="J824" s="5">
        <v>2023</v>
      </c>
    </row>
    <row r="825" spans="1:15" s="5" customFormat="1" ht="15.6" customHeight="1" x14ac:dyDescent="0.3">
      <c r="A825" s="42">
        <v>5553571</v>
      </c>
      <c r="B825" s="43" t="s">
        <v>385</v>
      </c>
      <c r="C825" s="43" t="s">
        <v>1374</v>
      </c>
      <c r="D825" s="32" t="s">
        <v>1197</v>
      </c>
      <c r="E825" s="33">
        <v>39165</v>
      </c>
      <c r="F825" s="34" t="s">
        <v>1198</v>
      </c>
      <c r="G825" s="5" t="s">
        <v>1201</v>
      </c>
      <c r="H825" s="5" t="s">
        <v>1205</v>
      </c>
      <c r="I825" s="5" t="b">
        <f t="shared" si="12"/>
        <v>0</v>
      </c>
      <c r="J825" s="5">
        <v>2022</v>
      </c>
    </row>
    <row r="826" spans="1:15" s="5" customFormat="1" ht="15.6" customHeight="1" x14ac:dyDescent="0.3">
      <c r="A826" s="42">
        <v>5553572</v>
      </c>
      <c r="B826" s="43" t="s">
        <v>383</v>
      </c>
      <c r="C826" s="43" t="s">
        <v>1256</v>
      </c>
      <c r="D826" s="32" t="s">
        <v>1197</v>
      </c>
      <c r="E826" s="33">
        <v>38985</v>
      </c>
      <c r="F826" s="34" t="s">
        <v>1198</v>
      </c>
      <c r="G826" s="5" t="s">
        <v>1220</v>
      </c>
      <c r="H826" s="5" t="s">
        <v>1205</v>
      </c>
      <c r="I826" s="5" t="b">
        <f t="shared" si="12"/>
        <v>0</v>
      </c>
      <c r="J826" s="5">
        <v>2021</v>
      </c>
    </row>
    <row r="827" spans="1:15" s="5" customFormat="1" ht="15.6" customHeight="1" x14ac:dyDescent="0.3">
      <c r="A827" s="42">
        <v>5553574</v>
      </c>
      <c r="B827" s="43" t="s">
        <v>382</v>
      </c>
      <c r="C827" s="43" t="s">
        <v>1364</v>
      </c>
      <c r="D827" s="32" t="s">
        <v>1197</v>
      </c>
      <c r="E827" s="33">
        <v>36191</v>
      </c>
      <c r="F827" s="34" t="s">
        <v>1373</v>
      </c>
      <c r="G827" s="5" t="s">
        <v>1201</v>
      </c>
      <c r="H827" s="5" t="s">
        <v>18</v>
      </c>
      <c r="I827" s="5" t="b">
        <f t="shared" si="12"/>
        <v>0</v>
      </c>
      <c r="J827" s="5">
        <v>2014</v>
      </c>
    </row>
    <row r="828" spans="1:15" s="5" customFormat="1" ht="15.6" customHeight="1" x14ac:dyDescent="0.3">
      <c r="A828" s="42">
        <v>5553575</v>
      </c>
      <c r="B828" s="43" t="s">
        <v>380</v>
      </c>
      <c r="C828" s="43" t="s">
        <v>1364</v>
      </c>
      <c r="D828" s="32" t="s">
        <v>1197</v>
      </c>
      <c r="E828" s="33">
        <v>36403</v>
      </c>
      <c r="F828" s="34" t="s">
        <v>1373</v>
      </c>
      <c r="G828" s="5" t="s">
        <v>1231</v>
      </c>
      <c r="H828" s="5" t="s">
        <v>18</v>
      </c>
      <c r="I828" s="5" t="b">
        <f t="shared" si="12"/>
        <v>0</v>
      </c>
      <c r="J828" s="5">
        <v>2014</v>
      </c>
    </row>
    <row r="829" spans="1:15" s="5" customFormat="1" ht="15.6" customHeight="1" x14ac:dyDescent="0.3">
      <c r="A829" s="42">
        <v>5553576</v>
      </c>
      <c r="B829" s="43" t="s">
        <v>381</v>
      </c>
      <c r="C829" s="43" t="s">
        <v>1360</v>
      </c>
      <c r="D829" s="32" t="s">
        <v>1197</v>
      </c>
      <c r="E829" s="33">
        <v>31534</v>
      </c>
      <c r="F829" s="34" t="s">
        <v>1373</v>
      </c>
      <c r="G829" s="5" t="s">
        <v>1199</v>
      </c>
      <c r="H829" s="5" t="s">
        <v>18</v>
      </c>
      <c r="I829" s="5" t="b">
        <f t="shared" si="12"/>
        <v>0</v>
      </c>
      <c r="J829" s="5">
        <v>2001</v>
      </c>
    </row>
    <row r="830" spans="1:15" s="5" customFormat="1" ht="15.6" customHeight="1" x14ac:dyDescent="0.3">
      <c r="A830" s="42">
        <v>5553577</v>
      </c>
      <c r="B830" s="43" t="s">
        <v>379</v>
      </c>
      <c r="C830" s="43" t="s">
        <v>1382</v>
      </c>
      <c r="D830" s="32" t="s">
        <v>1197</v>
      </c>
      <c r="E830" s="33">
        <v>35460</v>
      </c>
      <c r="F830" s="34" t="s">
        <v>1373</v>
      </c>
      <c r="G830" s="5" t="s">
        <v>1201</v>
      </c>
      <c r="H830" s="5" t="s">
        <v>18</v>
      </c>
      <c r="I830" s="5" t="b">
        <f t="shared" si="12"/>
        <v>0</v>
      </c>
      <c r="J830" s="5">
        <v>2012</v>
      </c>
    </row>
    <row r="831" spans="1:15" s="5" customFormat="1" ht="15.6" customHeight="1" x14ac:dyDescent="0.3">
      <c r="A831" s="42">
        <v>5553578</v>
      </c>
      <c r="B831" s="43" t="s">
        <v>378</v>
      </c>
      <c r="C831" s="43" t="s">
        <v>1383</v>
      </c>
      <c r="D831" s="32" t="s">
        <v>1197</v>
      </c>
      <c r="E831" s="33">
        <v>36922</v>
      </c>
      <c r="F831" s="34" t="s">
        <v>1373</v>
      </c>
      <c r="G831" s="5" t="s">
        <v>1201</v>
      </c>
      <c r="H831" s="5" t="s">
        <v>18</v>
      </c>
      <c r="I831" s="5" t="b">
        <f t="shared" si="12"/>
        <v>0</v>
      </c>
      <c r="J831" s="5">
        <v>2016</v>
      </c>
    </row>
    <row r="832" spans="1:15" s="5" customFormat="1" ht="15.6" customHeight="1" x14ac:dyDescent="0.3">
      <c r="A832" s="42">
        <v>5553579</v>
      </c>
      <c r="B832" s="43" t="s">
        <v>377</v>
      </c>
      <c r="C832" s="43" t="s">
        <v>1384</v>
      </c>
      <c r="D832" s="32" t="s">
        <v>1197</v>
      </c>
      <c r="E832" s="33">
        <v>36830</v>
      </c>
      <c r="F832" s="34" t="s">
        <v>1373</v>
      </c>
      <c r="G832" s="5" t="s">
        <v>1201</v>
      </c>
      <c r="H832" s="5" t="s">
        <v>18</v>
      </c>
      <c r="I832" s="5" t="b">
        <f t="shared" si="12"/>
        <v>0</v>
      </c>
      <c r="J832" s="5">
        <v>2015</v>
      </c>
    </row>
    <row r="833" spans="1:10" s="5" customFormat="1" ht="15.6" customHeight="1" x14ac:dyDescent="0.3">
      <c r="A833" s="42">
        <v>5553580</v>
      </c>
      <c r="B833" s="43" t="s">
        <v>375</v>
      </c>
      <c r="C833" s="43" t="s">
        <v>1385</v>
      </c>
      <c r="D833" s="32" t="s">
        <v>1197</v>
      </c>
      <c r="E833" s="33">
        <v>39111</v>
      </c>
      <c r="F833" s="34" t="s">
        <v>1373</v>
      </c>
      <c r="G833" s="5" t="s">
        <v>1199</v>
      </c>
      <c r="H833" s="5" t="s">
        <v>18</v>
      </c>
      <c r="I833" s="5" t="b">
        <f t="shared" si="12"/>
        <v>0</v>
      </c>
      <c r="J833" s="5">
        <v>2022</v>
      </c>
    </row>
    <row r="834" spans="1:10" s="5" customFormat="1" ht="15.6" customHeight="1" x14ac:dyDescent="0.3">
      <c r="A834" s="42">
        <v>5553581</v>
      </c>
      <c r="B834" s="43" t="s">
        <v>376</v>
      </c>
      <c r="C834" s="43" t="s">
        <v>1217</v>
      </c>
      <c r="D834" s="32" t="s">
        <v>1197</v>
      </c>
      <c r="E834" s="33">
        <v>35147</v>
      </c>
      <c r="F834" s="34" t="s">
        <v>1373</v>
      </c>
      <c r="G834" s="5" t="s">
        <v>1201</v>
      </c>
      <c r="H834" s="5" t="s">
        <v>1205</v>
      </c>
      <c r="I834" s="5" t="b">
        <f t="shared" ref="I834:I897" si="13">AND(LEFT(F834,3)="Non",J834&gt;2020)</f>
        <v>0</v>
      </c>
      <c r="J834" s="5">
        <v>2011</v>
      </c>
    </row>
    <row r="835" spans="1:10" s="5" customFormat="1" ht="15.6" customHeight="1" x14ac:dyDescent="0.3">
      <c r="A835" s="42">
        <v>5553582</v>
      </c>
      <c r="B835" s="43" t="s">
        <v>374</v>
      </c>
      <c r="C835" s="43" t="s">
        <v>1370</v>
      </c>
      <c r="D835" s="32" t="s">
        <v>1197</v>
      </c>
      <c r="E835" s="33">
        <v>36830</v>
      </c>
      <c r="F835" s="34" t="s">
        <v>1373</v>
      </c>
      <c r="G835" s="5" t="s">
        <v>1201</v>
      </c>
      <c r="H835" s="5" t="s">
        <v>18</v>
      </c>
      <c r="I835" s="5" t="b">
        <f t="shared" si="13"/>
        <v>0</v>
      </c>
      <c r="J835" s="5">
        <v>2015</v>
      </c>
    </row>
    <row r="836" spans="1:10" s="5" customFormat="1" ht="15.6" customHeight="1" x14ac:dyDescent="0.3">
      <c r="A836" s="42">
        <v>5553583</v>
      </c>
      <c r="B836" s="43" t="s">
        <v>373</v>
      </c>
      <c r="C836" s="43" t="s">
        <v>1386</v>
      </c>
      <c r="D836" s="32" t="s">
        <v>1197</v>
      </c>
      <c r="E836" s="33">
        <v>34880</v>
      </c>
      <c r="F836" s="34" t="s">
        <v>1373</v>
      </c>
      <c r="G836" s="5" t="s">
        <v>1199</v>
      </c>
      <c r="H836" s="5" t="s">
        <v>18</v>
      </c>
      <c r="I836" s="5" t="b">
        <f t="shared" si="13"/>
        <v>0</v>
      </c>
      <c r="J836" s="5">
        <v>2010</v>
      </c>
    </row>
    <row r="837" spans="1:10" s="5" customFormat="1" ht="15.6" customHeight="1" x14ac:dyDescent="0.3">
      <c r="A837" s="42">
        <v>5553584</v>
      </c>
      <c r="B837" s="43" t="s">
        <v>369</v>
      </c>
      <c r="C837" s="43" t="s">
        <v>1386</v>
      </c>
      <c r="D837" s="32" t="s">
        <v>1197</v>
      </c>
      <c r="E837" s="33">
        <v>35551</v>
      </c>
      <c r="F837" s="34" t="s">
        <v>1373</v>
      </c>
      <c r="G837" s="5" t="s">
        <v>1209</v>
      </c>
      <c r="H837" s="5" t="s">
        <v>18</v>
      </c>
      <c r="I837" s="5" t="b">
        <f t="shared" si="13"/>
        <v>0</v>
      </c>
      <c r="J837" s="5">
        <v>2012</v>
      </c>
    </row>
    <row r="838" spans="1:10" s="5" customFormat="1" ht="15.6" customHeight="1" x14ac:dyDescent="0.3">
      <c r="A838" s="42">
        <v>5553585</v>
      </c>
      <c r="B838" s="43" t="s">
        <v>371</v>
      </c>
      <c r="C838" s="43" t="s">
        <v>1372</v>
      </c>
      <c r="D838" s="32" t="s">
        <v>1197</v>
      </c>
      <c r="E838" s="33">
        <v>35123</v>
      </c>
      <c r="F838" s="34" t="s">
        <v>1373</v>
      </c>
      <c r="G838" s="5" t="s">
        <v>1201</v>
      </c>
      <c r="H838" s="5" t="s">
        <v>18</v>
      </c>
      <c r="I838" s="5" t="b">
        <f t="shared" si="13"/>
        <v>0</v>
      </c>
      <c r="J838" s="5">
        <v>2011</v>
      </c>
    </row>
    <row r="839" spans="1:10" s="5" customFormat="1" ht="15.6" customHeight="1" x14ac:dyDescent="0.3">
      <c r="A839" s="42">
        <v>5553586</v>
      </c>
      <c r="B839" s="43" t="s">
        <v>370</v>
      </c>
      <c r="C839" s="43" t="s">
        <v>1239</v>
      </c>
      <c r="D839" s="32" t="s">
        <v>1197</v>
      </c>
      <c r="E839" s="33">
        <v>35185</v>
      </c>
      <c r="F839" s="34" t="s">
        <v>1373</v>
      </c>
      <c r="G839" s="5" t="s">
        <v>1209</v>
      </c>
      <c r="H839" s="5" t="s">
        <v>18</v>
      </c>
      <c r="I839" s="5" t="b">
        <f t="shared" si="13"/>
        <v>0</v>
      </c>
      <c r="J839" s="5">
        <v>2011</v>
      </c>
    </row>
    <row r="840" spans="1:10" s="5" customFormat="1" ht="15.6" customHeight="1" x14ac:dyDescent="0.3">
      <c r="A840" s="42">
        <v>5553587</v>
      </c>
      <c r="B840" s="43" t="s">
        <v>368</v>
      </c>
      <c r="C840" s="43" t="s">
        <v>1239</v>
      </c>
      <c r="D840" s="32" t="s">
        <v>1197</v>
      </c>
      <c r="E840" s="33">
        <v>35414</v>
      </c>
      <c r="F840" s="34" t="s">
        <v>1373</v>
      </c>
      <c r="G840" s="5" t="s">
        <v>1209</v>
      </c>
      <c r="H840" s="5" t="s">
        <v>18</v>
      </c>
      <c r="I840" s="5" t="b">
        <f t="shared" si="13"/>
        <v>0</v>
      </c>
      <c r="J840" s="5">
        <v>2011</v>
      </c>
    </row>
    <row r="841" spans="1:10" s="5" customFormat="1" ht="15.6" customHeight="1" x14ac:dyDescent="0.3">
      <c r="A841" s="43">
        <v>5553588</v>
      </c>
      <c r="B841" s="43" t="s">
        <v>369</v>
      </c>
      <c r="C841" s="43" t="s">
        <v>1387</v>
      </c>
      <c r="D841" s="50" t="s">
        <v>12</v>
      </c>
      <c r="E841" s="33"/>
      <c r="F841" s="34"/>
    </row>
    <row r="842" spans="1:10" s="5" customFormat="1" ht="15.6" customHeight="1" x14ac:dyDescent="0.3">
      <c r="A842" s="30">
        <v>5553589</v>
      </c>
      <c r="B842" s="31" t="s">
        <v>367</v>
      </c>
      <c r="C842" s="31" t="s">
        <v>1243</v>
      </c>
      <c r="D842" s="32" t="s">
        <v>1197</v>
      </c>
      <c r="E842" s="33">
        <v>32595</v>
      </c>
      <c r="F842" s="34" t="s">
        <v>1198</v>
      </c>
      <c r="G842" s="5" t="s">
        <v>1201</v>
      </c>
      <c r="H842" s="5" t="s">
        <v>1232</v>
      </c>
      <c r="I842" s="5" t="b">
        <f t="shared" si="13"/>
        <v>0</v>
      </c>
      <c r="J842" s="5">
        <v>2004</v>
      </c>
    </row>
    <row r="843" spans="1:10" s="5" customFormat="1" ht="15.6" customHeight="1" x14ac:dyDescent="0.3">
      <c r="A843" s="42">
        <v>5553590</v>
      </c>
      <c r="B843" s="43" t="s">
        <v>365</v>
      </c>
      <c r="C843" s="43" t="s">
        <v>1375</v>
      </c>
      <c r="D843" s="32" t="s">
        <v>1197</v>
      </c>
      <c r="E843" s="33">
        <v>38673</v>
      </c>
      <c r="F843" s="34" t="s">
        <v>1198</v>
      </c>
      <c r="G843" s="5" t="s">
        <v>1201</v>
      </c>
      <c r="H843" s="5" t="s">
        <v>1222</v>
      </c>
      <c r="I843" s="5" t="b">
        <f t="shared" si="13"/>
        <v>0</v>
      </c>
      <c r="J843" s="5">
        <v>2020</v>
      </c>
    </row>
    <row r="844" spans="1:10" s="5" customFormat="1" ht="15.6" customHeight="1" x14ac:dyDescent="0.3">
      <c r="A844" s="42">
        <v>5553591</v>
      </c>
      <c r="B844" s="43" t="s">
        <v>366</v>
      </c>
      <c r="C844" s="43" t="s">
        <v>1362</v>
      </c>
      <c r="D844" s="32" t="s">
        <v>1197</v>
      </c>
      <c r="E844" s="33">
        <v>38789</v>
      </c>
      <c r="F844" s="34" t="s">
        <v>1198</v>
      </c>
      <c r="G844" s="5" t="s">
        <v>1201</v>
      </c>
      <c r="H844" s="5" t="s">
        <v>1222</v>
      </c>
      <c r="I844" s="5" t="b">
        <f t="shared" si="13"/>
        <v>0</v>
      </c>
      <c r="J844" s="5">
        <v>2021</v>
      </c>
    </row>
    <row r="845" spans="1:10" s="5" customFormat="1" ht="15.6" customHeight="1" x14ac:dyDescent="0.3">
      <c r="A845" s="42">
        <v>5553592</v>
      </c>
      <c r="B845" s="43" t="s">
        <v>364</v>
      </c>
      <c r="C845" s="43" t="s">
        <v>1388</v>
      </c>
      <c r="D845" s="32" t="s">
        <v>1197</v>
      </c>
      <c r="E845" s="33">
        <v>37940</v>
      </c>
      <c r="F845" s="34" t="s">
        <v>1198</v>
      </c>
      <c r="G845" s="5" t="s">
        <v>1209</v>
      </c>
      <c r="H845" s="5" t="s">
        <v>1222</v>
      </c>
      <c r="I845" s="5" t="b">
        <f t="shared" si="13"/>
        <v>0</v>
      </c>
      <c r="J845" s="5">
        <v>2018</v>
      </c>
    </row>
    <row r="846" spans="1:10" s="5" customFormat="1" ht="15.6" customHeight="1" x14ac:dyDescent="0.3">
      <c r="A846" s="30">
        <v>5553593</v>
      </c>
      <c r="B846" s="31" t="s">
        <v>363</v>
      </c>
      <c r="C846" s="31" t="s">
        <v>1389</v>
      </c>
      <c r="D846" s="32" t="s">
        <v>1197</v>
      </c>
      <c r="E846" s="33">
        <v>30189</v>
      </c>
      <c r="F846" s="34" t="s">
        <v>1198</v>
      </c>
      <c r="G846" s="5" t="s">
        <v>1199</v>
      </c>
      <c r="H846" s="5" t="s">
        <v>1200</v>
      </c>
      <c r="I846" s="5" t="b">
        <f t="shared" si="13"/>
        <v>0</v>
      </c>
      <c r="J846" s="5">
        <v>1997</v>
      </c>
    </row>
    <row r="847" spans="1:10" s="5" customFormat="1" ht="15.6" customHeight="1" x14ac:dyDescent="0.3">
      <c r="A847" s="42">
        <v>5553594</v>
      </c>
      <c r="B847" s="43" t="s">
        <v>362</v>
      </c>
      <c r="C847" s="43" t="s">
        <v>1256</v>
      </c>
      <c r="D847" s="32" t="s">
        <v>1197</v>
      </c>
      <c r="E847" s="33">
        <v>38684</v>
      </c>
      <c r="F847" s="34" t="s">
        <v>1198</v>
      </c>
      <c r="G847" s="5" t="s">
        <v>1201</v>
      </c>
      <c r="H847" s="5" t="s">
        <v>1222</v>
      </c>
      <c r="I847" s="5" t="b">
        <f t="shared" si="13"/>
        <v>0</v>
      </c>
      <c r="J847" s="5">
        <v>2020</v>
      </c>
    </row>
    <row r="848" spans="1:10" s="5" customFormat="1" ht="15.6" customHeight="1" x14ac:dyDescent="0.3">
      <c r="A848" s="42">
        <v>5553595</v>
      </c>
      <c r="B848" s="43" t="s">
        <v>361</v>
      </c>
      <c r="C848" s="43" t="s">
        <v>1252</v>
      </c>
      <c r="D848" s="32" t="s">
        <v>1197</v>
      </c>
      <c r="E848" s="33">
        <v>32941</v>
      </c>
      <c r="F848" s="34" t="s">
        <v>1198</v>
      </c>
      <c r="G848" s="5" t="s">
        <v>1201</v>
      </c>
      <c r="H848" s="5" t="s">
        <v>1205</v>
      </c>
      <c r="I848" s="5" t="b">
        <f t="shared" si="13"/>
        <v>0</v>
      </c>
      <c r="J848" s="5">
        <v>2005</v>
      </c>
    </row>
    <row r="849" spans="1:10" s="5" customFormat="1" ht="15.6" customHeight="1" x14ac:dyDescent="0.3">
      <c r="A849" s="42">
        <v>5553596</v>
      </c>
      <c r="B849" s="43" t="s">
        <v>260</v>
      </c>
      <c r="C849" s="43" t="s">
        <v>1390</v>
      </c>
      <c r="D849" s="32" t="s">
        <v>1197</v>
      </c>
      <c r="E849" s="33">
        <v>30788</v>
      </c>
      <c r="F849" s="34" t="s">
        <v>1198</v>
      </c>
      <c r="G849" s="5" t="s">
        <v>1201</v>
      </c>
      <c r="H849" s="5" t="s">
        <v>1205</v>
      </c>
      <c r="I849" s="5" t="b">
        <f t="shared" si="13"/>
        <v>0</v>
      </c>
      <c r="J849" s="5">
        <v>1999</v>
      </c>
    </row>
    <row r="850" spans="1:10" s="5" customFormat="1" ht="15.6" customHeight="1" x14ac:dyDescent="0.3">
      <c r="A850" s="42">
        <v>5553597</v>
      </c>
      <c r="B850" s="43" t="s">
        <v>360</v>
      </c>
      <c r="C850" s="43" t="s">
        <v>1391</v>
      </c>
      <c r="D850" s="32" t="s">
        <v>1197</v>
      </c>
      <c r="E850" s="33">
        <v>36243</v>
      </c>
      <c r="F850" s="34" t="s">
        <v>1198</v>
      </c>
      <c r="G850" s="5" t="s">
        <v>1209</v>
      </c>
      <c r="H850" s="5" t="s">
        <v>1205</v>
      </c>
      <c r="I850" s="5" t="b">
        <f t="shared" si="13"/>
        <v>0</v>
      </c>
      <c r="J850" s="5">
        <v>2014</v>
      </c>
    </row>
    <row r="851" spans="1:10" s="5" customFormat="1" ht="15.6" customHeight="1" x14ac:dyDescent="0.3">
      <c r="A851" s="42">
        <v>5553598</v>
      </c>
      <c r="B851" s="43" t="s">
        <v>358</v>
      </c>
      <c r="C851" s="43" t="s">
        <v>1364</v>
      </c>
      <c r="D851" s="32" t="s">
        <v>1197</v>
      </c>
      <c r="E851" s="33">
        <v>36243</v>
      </c>
      <c r="F851" s="34" t="s">
        <v>1198</v>
      </c>
      <c r="G851" s="5" t="s">
        <v>1201</v>
      </c>
      <c r="H851" s="5" t="s">
        <v>1205</v>
      </c>
      <c r="I851" s="5" t="b">
        <f t="shared" si="13"/>
        <v>0</v>
      </c>
      <c r="J851" s="5">
        <v>2014</v>
      </c>
    </row>
    <row r="852" spans="1:10" s="5" customFormat="1" ht="15.6" customHeight="1" x14ac:dyDescent="0.3">
      <c r="A852" s="42">
        <v>5553599</v>
      </c>
      <c r="B852" s="43" t="s">
        <v>359</v>
      </c>
      <c r="C852" s="43" t="s">
        <v>1364</v>
      </c>
      <c r="D852" s="32" t="s">
        <v>1197</v>
      </c>
      <c r="E852" s="33">
        <v>36207</v>
      </c>
      <c r="F852" s="34" t="s">
        <v>1198</v>
      </c>
      <c r="G852" s="5" t="s">
        <v>1231</v>
      </c>
      <c r="H852" s="5" t="s">
        <v>1205</v>
      </c>
      <c r="I852" s="5" t="b">
        <f t="shared" si="13"/>
        <v>0</v>
      </c>
      <c r="J852" s="5">
        <v>2014</v>
      </c>
    </row>
    <row r="853" spans="1:10" s="5" customFormat="1" ht="15.6" customHeight="1" x14ac:dyDescent="0.3">
      <c r="A853" s="42">
        <v>5553600</v>
      </c>
      <c r="B853" s="43" t="s">
        <v>353</v>
      </c>
      <c r="C853" s="43" t="s">
        <v>1364</v>
      </c>
      <c r="D853" s="32" t="s">
        <v>1197</v>
      </c>
      <c r="E853" s="33">
        <v>36599</v>
      </c>
      <c r="F853" s="34" t="s">
        <v>1198</v>
      </c>
      <c r="G853" s="5" t="s">
        <v>1201</v>
      </c>
      <c r="H853" s="5" t="s">
        <v>1205</v>
      </c>
      <c r="I853" s="5" t="b">
        <f t="shared" si="13"/>
        <v>0</v>
      </c>
      <c r="J853" s="5">
        <v>2015</v>
      </c>
    </row>
    <row r="854" spans="1:10" s="5" customFormat="1" ht="15.6" customHeight="1" x14ac:dyDescent="0.3">
      <c r="A854" s="43">
        <v>5553601</v>
      </c>
      <c r="B854" s="43" t="s">
        <v>356</v>
      </c>
      <c r="C854" s="43" t="s">
        <v>1392</v>
      </c>
      <c r="D854" s="50" t="s">
        <v>12</v>
      </c>
      <c r="E854" s="33"/>
      <c r="F854" s="34"/>
    </row>
    <row r="855" spans="1:10" s="5" customFormat="1" ht="15.6" customHeight="1" x14ac:dyDescent="0.3">
      <c r="A855" s="42">
        <v>5553602</v>
      </c>
      <c r="B855" s="43" t="s">
        <v>355</v>
      </c>
      <c r="C855" s="43" t="s">
        <v>1393</v>
      </c>
      <c r="D855" s="32" t="s">
        <v>1197</v>
      </c>
      <c r="E855" s="33">
        <v>37345</v>
      </c>
      <c r="F855" s="34" t="s">
        <v>1198</v>
      </c>
      <c r="G855" s="5" t="s">
        <v>1209</v>
      </c>
      <c r="H855" s="5" t="s">
        <v>1205</v>
      </c>
      <c r="I855" s="5" t="b">
        <f t="shared" si="13"/>
        <v>0</v>
      </c>
      <c r="J855" s="5">
        <v>2017</v>
      </c>
    </row>
    <row r="856" spans="1:10" s="5" customFormat="1" ht="15.6" customHeight="1" x14ac:dyDescent="0.3">
      <c r="A856" s="43">
        <v>5553603</v>
      </c>
      <c r="B856" s="43" t="s">
        <v>354</v>
      </c>
      <c r="C856" s="43" t="s">
        <v>1394</v>
      </c>
      <c r="D856" s="50" t="s">
        <v>12</v>
      </c>
      <c r="E856" s="33"/>
      <c r="F856" s="34"/>
    </row>
    <row r="857" spans="1:10" s="5" customFormat="1" ht="15.6" customHeight="1" x14ac:dyDescent="0.3">
      <c r="A857" s="42">
        <v>5553604</v>
      </c>
      <c r="B857" s="43" t="s">
        <v>352</v>
      </c>
      <c r="C857" s="43" t="s">
        <v>1395</v>
      </c>
      <c r="D857" s="32" t="s">
        <v>1197</v>
      </c>
      <c r="E857" s="33">
        <v>37702</v>
      </c>
      <c r="F857" s="34" t="s">
        <v>1198</v>
      </c>
      <c r="G857" s="5" t="s">
        <v>1201</v>
      </c>
      <c r="H857" s="5" t="s">
        <v>1205</v>
      </c>
      <c r="I857" s="5" t="b">
        <f t="shared" si="13"/>
        <v>0</v>
      </c>
      <c r="J857" s="5">
        <v>2018</v>
      </c>
    </row>
    <row r="858" spans="1:10" s="5" customFormat="1" ht="15.6" customHeight="1" x14ac:dyDescent="0.3">
      <c r="A858" s="42">
        <v>5553605</v>
      </c>
      <c r="B858" s="43" t="s">
        <v>351</v>
      </c>
      <c r="C858" s="43" t="s">
        <v>1395</v>
      </c>
      <c r="D858" s="32" t="s">
        <v>1197</v>
      </c>
      <c r="E858" s="33">
        <v>37891</v>
      </c>
      <c r="F858" s="34" t="s">
        <v>1198</v>
      </c>
      <c r="G858" s="5" t="s">
        <v>1201</v>
      </c>
      <c r="H858" s="5" t="s">
        <v>1205</v>
      </c>
      <c r="I858" s="5" t="b">
        <f t="shared" si="13"/>
        <v>0</v>
      </c>
      <c r="J858" s="5">
        <v>2018</v>
      </c>
    </row>
    <row r="859" spans="1:10" s="5" customFormat="1" ht="15.6" customHeight="1" x14ac:dyDescent="0.3">
      <c r="A859" s="42">
        <v>5553606</v>
      </c>
      <c r="B859" s="43" t="s">
        <v>350</v>
      </c>
      <c r="C859" s="43" t="s">
        <v>1241</v>
      </c>
      <c r="D859" s="32" t="s">
        <v>1197</v>
      </c>
      <c r="E859" s="33">
        <v>30398</v>
      </c>
      <c r="F859" s="34" t="s">
        <v>1198</v>
      </c>
      <c r="G859" s="5" t="s">
        <v>1201</v>
      </c>
      <c r="H859" s="5" t="s">
        <v>1232</v>
      </c>
      <c r="I859" s="5" t="b">
        <f t="shared" si="13"/>
        <v>0</v>
      </c>
      <c r="J859" s="5">
        <v>1998</v>
      </c>
    </row>
    <row r="860" spans="1:10" s="5" customFormat="1" ht="15.6" customHeight="1" x14ac:dyDescent="0.3">
      <c r="A860" s="42">
        <v>5553607</v>
      </c>
      <c r="B860" s="43" t="s">
        <v>349</v>
      </c>
      <c r="C860" s="43" t="s">
        <v>1241</v>
      </c>
      <c r="D860" s="32" t="s">
        <v>1197</v>
      </c>
      <c r="E860" s="33">
        <v>30766</v>
      </c>
      <c r="F860" s="34" t="s">
        <v>1198</v>
      </c>
      <c r="G860" s="5" t="s">
        <v>1199</v>
      </c>
      <c r="H860" s="5" t="s">
        <v>1232</v>
      </c>
      <c r="I860" s="5" t="b">
        <f t="shared" si="13"/>
        <v>0</v>
      </c>
      <c r="J860" s="5">
        <v>1999</v>
      </c>
    </row>
    <row r="861" spans="1:10" s="5" customFormat="1" ht="15.6" customHeight="1" x14ac:dyDescent="0.3">
      <c r="A861" s="30">
        <v>5553608</v>
      </c>
      <c r="B861" s="31" t="s">
        <v>348</v>
      </c>
      <c r="C861" s="31" t="s">
        <v>1241</v>
      </c>
      <c r="D861" s="32" t="s">
        <v>1197</v>
      </c>
      <c r="E861" s="33">
        <v>30436</v>
      </c>
      <c r="F861" s="34" t="s">
        <v>1198</v>
      </c>
      <c r="G861" s="5" t="s">
        <v>1201</v>
      </c>
      <c r="H861" s="5" t="s">
        <v>1205</v>
      </c>
      <c r="I861" s="5" t="b">
        <f t="shared" si="13"/>
        <v>0</v>
      </c>
      <c r="J861" s="5">
        <v>1998</v>
      </c>
    </row>
    <row r="862" spans="1:10" s="5" customFormat="1" ht="15.6" customHeight="1" x14ac:dyDescent="0.3">
      <c r="A862" s="42">
        <v>5553609</v>
      </c>
      <c r="B862" s="43" t="s">
        <v>347</v>
      </c>
      <c r="C862" s="43" t="s">
        <v>1396</v>
      </c>
      <c r="D862" s="32" t="s">
        <v>1197</v>
      </c>
      <c r="E862" s="33">
        <v>34792</v>
      </c>
      <c r="F862" s="34" t="s">
        <v>1198</v>
      </c>
      <c r="G862" s="5" t="s">
        <v>1209</v>
      </c>
      <c r="H862" s="5" t="s">
        <v>1205</v>
      </c>
      <c r="I862" s="5" t="b">
        <f t="shared" si="13"/>
        <v>0</v>
      </c>
      <c r="J862" s="5">
        <v>2010</v>
      </c>
    </row>
    <row r="863" spans="1:10" s="5" customFormat="1" ht="15.6" customHeight="1" x14ac:dyDescent="0.3">
      <c r="A863" s="42">
        <v>5553610</v>
      </c>
      <c r="B863" s="43" t="s">
        <v>346</v>
      </c>
      <c r="C863" s="43" t="s">
        <v>1396</v>
      </c>
      <c r="D863" s="32" t="s">
        <v>1197</v>
      </c>
      <c r="E863" s="33">
        <v>34788</v>
      </c>
      <c r="F863" s="34" t="s">
        <v>1363</v>
      </c>
      <c r="G863" s="5" t="s">
        <v>1209</v>
      </c>
      <c r="H863" s="5" t="s">
        <v>1205</v>
      </c>
      <c r="I863" s="5" t="b">
        <f t="shared" si="13"/>
        <v>0</v>
      </c>
      <c r="J863" s="5">
        <v>2010</v>
      </c>
    </row>
    <row r="864" spans="1:10" s="5" customFormat="1" ht="15.6" customHeight="1" x14ac:dyDescent="0.3">
      <c r="A864" s="42">
        <v>5553611</v>
      </c>
      <c r="B864" s="43" t="s">
        <v>345</v>
      </c>
      <c r="C864" s="43" t="s">
        <v>1396</v>
      </c>
      <c r="D864" s="32" t="s">
        <v>1197</v>
      </c>
      <c r="E864" s="33">
        <v>34946</v>
      </c>
      <c r="F864" s="34" t="s">
        <v>1198</v>
      </c>
      <c r="G864" s="5" t="s">
        <v>1209</v>
      </c>
      <c r="H864" s="5" t="s">
        <v>1205</v>
      </c>
      <c r="I864" s="5" t="b">
        <f t="shared" si="13"/>
        <v>0</v>
      </c>
      <c r="J864" s="5">
        <v>2010</v>
      </c>
    </row>
    <row r="865" spans="1:10" s="5" customFormat="1" ht="15.6" customHeight="1" x14ac:dyDescent="0.3">
      <c r="A865" s="42">
        <v>5553612</v>
      </c>
      <c r="B865" s="43" t="s">
        <v>344</v>
      </c>
      <c r="C865" s="43" t="s">
        <v>1396</v>
      </c>
      <c r="D865" s="32" t="s">
        <v>1197</v>
      </c>
      <c r="E865" s="33">
        <v>34952</v>
      </c>
      <c r="F865" s="34" t="s">
        <v>1363</v>
      </c>
      <c r="G865" s="5" t="s">
        <v>1209</v>
      </c>
      <c r="H865" s="5" t="s">
        <v>1205</v>
      </c>
      <c r="I865" s="5" t="b">
        <f t="shared" si="13"/>
        <v>0</v>
      </c>
      <c r="J865" s="5">
        <v>2010</v>
      </c>
    </row>
    <row r="866" spans="1:10" s="5" customFormat="1" ht="15.6" customHeight="1" x14ac:dyDescent="0.3">
      <c r="A866" s="42">
        <v>5553613</v>
      </c>
      <c r="B866" s="43" t="s">
        <v>342</v>
      </c>
      <c r="C866" s="43" t="s">
        <v>1396</v>
      </c>
      <c r="D866" s="32" t="s">
        <v>1197</v>
      </c>
      <c r="E866" s="33">
        <v>35139</v>
      </c>
      <c r="F866" s="34" t="s">
        <v>1198</v>
      </c>
      <c r="G866" s="5" t="s">
        <v>1209</v>
      </c>
      <c r="H866" s="5" t="s">
        <v>1205</v>
      </c>
      <c r="I866" s="5" t="b">
        <f t="shared" si="13"/>
        <v>0</v>
      </c>
      <c r="J866" s="5">
        <v>2011</v>
      </c>
    </row>
    <row r="867" spans="1:10" s="5" customFormat="1" ht="15.6" customHeight="1" x14ac:dyDescent="0.3">
      <c r="A867" s="43">
        <v>5553614</v>
      </c>
      <c r="B867" s="43" t="s">
        <v>343</v>
      </c>
      <c r="C867" s="43" t="s">
        <v>1396</v>
      </c>
      <c r="D867" s="32" t="s">
        <v>12</v>
      </c>
      <c r="E867" s="33">
        <v>35065</v>
      </c>
      <c r="F867" s="34" t="s">
        <v>1363</v>
      </c>
      <c r="G867" s="5" t="s">
        <v>1209</v>
      </c>
      <c r="H867" s="5" t="s">
        <v>1205</v>
      </c>
      <c r="I867" s="5" t="b">
        <f t="shared" si="13"/>
        <v>0</v>
      </c>
      <c r="J867" s="5">
        <v>2011</v>
      </c>
    </row>
    <row r="868" spans="1:10" s="5" customFormat="1" ht="15.6" customHeight="1" x14ac:dyDescent="0.3">
      <c r="A868" s="42">
        <v>5553615</v>
      </c>
      <c r="B868" s="43" t="s">
        <v>339</v>
      </c>
      <c r="C868" s="43" t="s">
        <v>1396</v>
      </c>
      <c r="D868" s="32" t="s">
        <v>1197</v>
      </c>
      <c r="E868" s="33">
        <v>35254</v>
      </c>
      <c r="F868" s="34" t="s">
        <v>1198</v>
      </c>
      <c r="G868" s="5" t="s">
        <v>1209</v>
      </c>
      <c r="H868" s="5" t="s">
        <v>1205</v>
      </c>
      <c r="I868" s="5" t="b">
        <f t="shared" si="13"/>
        <v>0</v>
      </c>
      <c r="J868" s="5">
        <v>2011</v>
      </c>
    </row>
    <row r="869" spans="1:10" s="5" customFormat="1" ht="15.6" customHeight="1" x14ac:dyDescent="0.3">
      <c r="A869" s="43">
        <v>5553616</v>
      </c>
      <c r="B869" s="43" t="s">
        <v>341</v>
      </c>
      <c r="C869" s="43" t="s">
        <v>1396</v>
      </c>
      <c r="D869" s="32" t="s">
        <v>12</v>
      </c>
      <c r="E869" s="33">
        <v>35065</v>
      </c>
      <c r="F869" s="34" t="s">
        <v>1363</v>
      </c>
      <c r="G869" s="5" t="s">
        <v>1201</v>
      </c>
      <c r="H869" s="5" t="s">
        <v>1205</v>
      </c>
      <c r="I869" s="5" t="b">
        <f t="shared" si="13"/>
        <v>0</v>
      </c>
      <c r="J869" s="5">
        <v>2011</v>
      </c>
    </row>
    <row r="870" spans="1:10" s="5" customFormat="1" ht="15.6" customHeight="1" x14ac:dyDescent="0.3">
      <c r="A870" s="42">
        <v>5553617</v>
      </c>
      <c r="B870" s="43" t="s">
        <v>340</v>
      </c>
      <c r="C870" s="43" t="s">
        <v>1396</v>
      </c>
      <c r="D870" s="32" t="s">
        <v>1197</v>
      </c>
      <c r="E870" s="33">
        <v>35524</v>
      </c>
      <c r="F870" s="34" t="s">
        <v>1198</v>
      </c>
      <c r="G870" s="5" t="s">
        <v>1209</v>
      </c>
      <c r="H870" s="5" t="s">
        <v>1205</v>
      </c>
      <c r="I870" s="5" t="b">
        <f t="shared" si="13"/>
        <v>0</v>
      </c>
      <c r="J870" s="5">
        <v>2012</v>
      </c>
    </row>
    <row r="871" spans="1:10" s="5" customFormat="1" ht="15.6" customHeight="1" x14ac:dyDescent="0.3">
      <c r="A871" s="42">
        <v>5553618</v>
      </c>
      <c r="B871" s="43" t="s">
        <v>339</v>
      </c>
      <c r="C871" s="43" t="s">
        <v>1396</v>
      </c>
      <c r="D871" s="32" t="s">
        <v>1197</v>
      </c>
      <c r="E871" s="33">
        <v>35338</v>
      </c>
      <c r="F871" s="34" t="s">
        <v>1363</v>
      </c>
      <c r="G871" s="5" t="s">
        <v>1209</v>
      </c>
      <c r="H871" s="5" t="s">
        <v>1205</v>
      </c>
      <c r="I871" s="5" t="b">
        <f t="shared" si="13"/>
        <v>0</v>
      </c>
      <c r="J871" s="5">
        <v>2011</v>
      </c>
    </row>
    <row r="872" spans="1:10" s="5" customFormat="1" ht="15.6" customHeight="1" x14ac:dyDescent="0.3">
      <c r="A872" s="42">
        <v>5553619</v>
      </c>
      <c r="B872" s="43" t="s">
        <v>338</v>
      </c>
      <c r="C872" s="43" t="s">
        <v>1396</v>
      </c>
      <c r="D872" s="32" t="s">
        <v>1197</v>
      </c>
      <c r="E872" s="33">
        <v>35520</v>
      </c>
      <c r="F872" s="34" t="s">
        <v>1363</v>
      </c>
      <c r="G872" s="5" t="s">
        <v>1209</v>
      </c>
      <c r="H872" s="5" t="s">
        <v>1205</v>
      </c>
      <c r="I872" s="5" t="b">
        <f t="shared" si="13"/>
        <v>0</v>
      </c>
      <c r="J872" s="5">
        <v>2012</v>
      </c>
    </row>
    <row r="873" spans="1:10" s="5" customFormat="1" ht="15.6" customHeight="1" x14ac:dyDescent="0.3">
      <c r="A873" s="42">
        <v>5553620</v>
      </c>
      <c r="B873" s="43" t="s">
        <v>337</v>
      </c>
      <c r="C873" s="43" t="s">
        <v>1396</v>
      </c>
      <c r="D873" s="32" t="s">
        <v>1197</v>
      </c>
      <c r="E873" s="33">
        <v>35617</v>
      </c>
      <c r="F873" s="34" t="s">
        <v>1198</v>
      </c>
      <c r="G873" s="5" t="s">
        <v>1209</v>
      </c>
      <c r="H873" s="5" t="s">
        <v>1205</v>
      </c>
      <c r="I873" s="5" t="b">
        <f t="shared" si="13"/>
        <v>0</v>
      </c>
      <c r="J873" s="5">
        <v>2012</v>
      </c>
    </row>
    <row r="874" spans="1:10" s="5" customFormat="1" ht="15.6" customHeight="1" x14ac:dyDescent="0.3">
      <c r="A874" s="42">
        <v>5553621</v>
      </c>
      <c r="B874" s="43" t="s">
        <v>335</v>
      </c>
      <c r="C874" s="43" t="s">
        <v>1396</v>
      </c>
      <c r="D874" s="32" t="s">
        <v>1197</v>
      </c>
      <c r="E874" s="33">
        <v>35867</v>
      </c>
      <c r="F874" s="34" t="s">
        <v>1363</v>
      </c>
      <c r="G874" s="5" t="s">
        <v>1209</v>
      </c>
      <c r="H874" s="5" t="s">
        <v>1205</v>
      </c>
      <c r="I874" s="5" t="b">
        <f t="shared" si="13"/>
        <v>0</v>
      </c>
      <c r="J874" s="5">
        <v>2013</v>
      </c>
    </row>
    <row r="875" spans="1:10" s="5" customFormat="1" ht="15.6" customHeight="1" x14ac:dyDescent="0.3">
      <c r="A875" s="43">
        <v>5553622</v>
      </c>
      <c r="B875" s="43" t="s">
        <v>336</v>
      </c>
      <c r="C875" s="43" t="s">
        <v>1396</v>
      </c>
      <c r="D875" s="32" t="s">
        <v>12</v>
      </c>
      <c r="E875" s="33">
        <v>35431</v>
      </c>
      <c r="F875" s="34" t="s">
        <v>1198</v>
      </c>
      <c r="G875" s="5" t="s">
        <v>1209</v>
      </c>
      <c r="H875" s="5" t="s">
        <v>1205</v>
      </c>
      <c r="I875" s="5" t="b">
        <f t="shared" si="13"/>
        <v>0</v>
      </c>
      <c r="J875" s="5">
        <v>2012</v>
      </c>
    </row>
    <row r="876" spans="1:10" s="5" customFormat="1" ht="15.6" customHeight="1" x14ac:dyDescent="0.3">
      <c r="A876" s="42">
        <v>5553623</v>
      </c>
      <c r="B876" s="43" t="s">
        <v>334</v>
      </c>
      <c r="C876" s="43" t="s">
        <v>1396</v>
      </c>
      <c r="D876" s="32" t="s">
        <v>1197</v>
      </c>
      <c r="E876" s="33">
        <v>35982</v>
      </c>
      <c r="F876" s="34" t="s">
        <v>1363</v>
      </c>
      <c r="G876" s="5" t="s">
        <v>1209</v>
      </c>
      <c r="H876" s="5" t="s">
        <v>1205</v>
      </c>
      <c r="I876" s="5" t="b">
        <f t="shared" si="13"/>
        <v>0</v>
      </c>
      <c r="J876" s="5">
        <v>2013</v>
      </c>
    </row>
    <row r="877" spans="1:10" s="5" customFormat="1" ht="15.6" customHeight="1" x14ac:dyDescent="0.3">
      <c r="A877" s="42">
        <v>5553624</v>
      </c>
      <c r="B877" s="43" t="s">
        <v>332</v>
      </c>
      <c r="C877" s="43" t="s">
        <v>1396</v>
      </c>
      <c r="D877" s="32" t="s">
        <v>1197</v>
      </c>
      <c r="E877" s="33">
        <v>35988</v>
      </c>
      <c r="F877" s="34" t="s">
        <v>1198</v>
      </c>
      <c r="G877" s="5" t="s">
        <v>1209</v>
      </c>
      <c r="H877" s="5" t="s">
        <v>1205</v>
      </c>
      <c r="I877" s="5" t="b">
        <f t="shared" si="13"/>
        <v>0</v>
      </c>
      <c r="J877" s="5">
        <v>2013</v>
      </c>
    </row>
    <row r="878" spans="1:10" s="5" customFormat="1" ht="15.6" customHeight="1" x14ac:dyDescent="0.3">
      <c r="A878" s="43">
        <v>5553625</v>
      </c>
      <c r="B878" s="43" t="s">
        <v>333</v>
      </c>
      <c r="C878" s="43" t="s">
        <v>1396</v>
      </c>
      <c r="D878" s="32" t="s">
        <v>12</v>
      </c>
      <c r="E878" s="33">
        <v>36208</v>
      </c>
      <c r="F878" s="34" t="s">
        <v>1363</v>
      </c>
      <c r="G878" s="5" t="s">
        <v>1209</v>
      </c>
      <c r="H878" s="5" t="s">
        <v>1205</v>
      </c>
      <c r="I878" s="5" t="b">
        <f t="shared" si="13"/>
        <v>0</v>
      </c>
      <c r="J878" s="5">
        <v>2014</v>
      </c>
    </row>
    <row r="879" spans="1:10" s="5" customFormat="1" ht="15.6" customHeight="1" x14ac:dyDescent="0.3">
      <c r="A879" s="42">
        <v>5553626</v>
      </c>
      <c r="B879" s="43" t="s">
        <v>332</v>
      </c>
      <c r="C879" s="43" t="s">
        <v>1396</v>
      </c>
      <c r="D879" s="32" t="s">
        <v>1197</v>
      </c>
      <c r="E879" s="33">
        <v>36149</v>
      </c>
      <c r="F879" s="34" t="s">
        <v>1198</v>
      </c>
      <c r="G879" s="5" t="s">
        <v>1209</v>
      </c>
      <c r="H879" s="5" t="s">
        <v>1205</v>
      </c>
      <c r="I879" s="5" t="b">
        <f t="shared" si="13"/>
        <v>0</v>
      </c>
      <c r="J879" s="5">
        <v>2013</v>
      </c>
    </row>
    <row r="880" spans="1:10" s="5" customFormat="1" ht="15.6" customHeight="1" x14ac:dyDescent="0.3">
      <c r="A880" s="30">
        <v>5553627</v>
      </c>
      <c r="B880" s="31" t="s">
        <v>224</v>
      </c>
      <c r="C880" s="31" t="s">
        <v>1243</v>
      </c>
      <c r="D880" s="32" t="s">
        <v>1197</v>
      </c>
      <c r="E880" s="33">
        <v>31121</v>
      </c>
      <c r="F880" s="34" t="s">
        <v>1373</v>
      </c>
      <c r="G880" s="5" t="s">
        <v>1199</v>
      </c>
      <c r="H880" s="5" t="s">
        <v>18</v>
      </c>
      <c r="I880" s="5" t="b">
        <f t="shared" si="13"/>
        <v>0</v>
      </c>
      <c r="J880" s="5">
        <v>2000</v>
      </c>
    </row>
    <row r="881" spans="1:10" s="5" customFormat="1" ht="15.6" customHeight="1" x14ac:dyDescent="0.3">
      <c r="A881" s="42">
        <v>5553628</v>
      </c>
      <c r="B881" s="43" t="s">
        <v>327</v>
      </c>
      <c r="C881" s="43" t="s">
        <v>1243</v>
      </c>
      <c r="D881" s="32" t="s">
        <v>1197</v>
      </c>
      <c r="E881" s="33">
        <v>32252</v>
      </c>
      <c r="F881" s="34" t="s">
        <v>1198</v>
      </c>
      <c r="G881" s="5" t="s">
        <v>1201</v>
      </c>
      <c r="H881" s="5" t="s">
        <v>1205</v>
      </c>
      <c r="I881" s="5" t="b">
        <f t="shared" si="13"/>
        <v>0</v>
      </c>
      <c r="J881" s="5">
        <v>2003</v>
      </c>
    </row>
    <row r="882" spans="1:10" s="5" customFormat="1" ht="15.6" customHeight="1" x14ac:dyDescent="0.3">
      <c r="A882" s="42">
        <v>5553629</v>
      </c>
      <c r="B882" s="43" t="s">
        <v>331</v>
      </c>
      <c r="C882" s="43" t="s">
        <v>1243</v>
      </c>
      <c r="D882" s="32" t="s">
        <v>1197</v>
      </c>
      <c r="E882" s="33">
        <v>32126</v>
      </c>
      <c r="F882" s="34" t="s">
        <v>1198</v>
      </c>
      <c r="G882" s="5" t="s">
        <v>1201</v>
      </c>
      <c r="H882" s="5" t="s">
        <v>1222</v>
      </c>
      <c r="I882" s="5" t="b">
        <f t="shared" si="13"/>
        <v>0</v>
      </c>
      <c r="J882" s="5">
        <v>2002</v>
      </c>
    </row>
    <row r="883" spans="1:10" s="5" customFormat="1" ht="15.6" customHeight="1" x14ac:dyDescent="0.3">
      <c r="A883" s="42">
        <v>5553630</v>
      </c>
      <c r="B883" s="43" t="s">
        <v>330</v>
      </c>
      <c r="C883" s="43" t="s">
        <v>1243</v>
      </c>
      <c r="D883" s="32" t="s">
        <v>1197</v>
      </c>
      <c r="E883" s="33">
        <v>32243</v>
      </c>
      <c r="F883" s="34" t="s">
        <v>1198</v>
      </c>
      <c r="G883" s="5" t="s">
        <v>1201</v>
      </c>
      <c r="H883" s="5" t="s">
        <v>1222</v>
      </c>
      <c r="I883" s="5" t="b">
        <f t="shared" si="13"/>
        <v>0</v>
      </c>
      <c r="J883" s="5">
        <v>2003</v>
      </c>
    </row>
    <row r="884" spans="1:10" s="5" customFormat="1" ht="15.6" customHeight="1" x14ac:dyDescent="0.3">
      <c r="A884" s="42">
        <v>5553631</v>
      </c>
      <c r="B884" s="43" t="s">
        <v>329</v>
      </c>
      <c r="C884" s="43" t="s">
        <v>1243</v>
      </c>
      <c r="D884" s="32" t="s">
        <v>1197</v>
      </c>
      <c r="E884" s="33">
        <v>32412</v>
      </c>
      <c r="F884" s="34" t="s">
        <v>1198</v>
      </c>
      <c r="G884" s="5" t="s">
        <v>1201</v>
      </c>
      <c r="H884" s="5" t="s">
        <v>1222</v>
      </c>
      <c r="I884" s="5" t="b">
        <f t="shared" si="13"/>
        <v>0</v>
      </c>
      <c r="J884" s="5">
        <v>2003</v>
      </c>
    </row>
    <row r="885" spans="1:10" s="5" customFormat="1" ht="15.6" customHeight="1" x14ac:dyDescent="0.3">
      <c r="A885" s="42">
        <v>5553632</v>
      </c>
      <c r="B885" s="43" t="s">
        <v>328</v>
      </c>
      <c r="C885" s="43" t="s">
        <v>1243</v>
      </c>
      <c r="D885" s="32" t="s">
        <v>1197</v>
      </c>
      <c r="E885" s="33">
        <v>32607</v>
      </c>
      <c r="F885" s="34" t="s">
        <v>1198</v>
      </c>
      <c r="G885" s="5" t="s">
        <v>1201</v>
      </c>
      <c r="H885" s="5" t="s">
        <v>1222</v>
      </c>
      <c r="I885" s="5" t="b">
        <f t="shared" si="13"/>
        <v>0</v>
      </c>
      <c r="J885" s="5">
        <v>2004</v>
      </c>
    </row>
    <row r="886" spans="1:10" s="5" customFormat="1" ht="15.6" customHeight="1" x14ac:dyDescent="0.3">
      <c r="A886" s="42">
        <v>5553633</v>
      </c>
      <c r="B886" s="43" t="s">
        <v>326</v>
      </c>
      <c r="C886" s="43" t="s">
        <v>1243</v>
      </c>
      <c r="D886" s="32" t="s">
        <v>1197</v>
      </c>
      <c r="E886" s="33">
        <v>32600</v>
      </c>
      <c r="F886" s="34" t="s">
        <v>1198</v>
      </c>
      <c r="G886" s="5" t="s">
        <v>1201</v>
      </c>
      <c r="H886" s="5" t="s">
        <v>1205</v>
      </c>
      <c r="I886" s="5" t="b">
        <f t="shared" si="13"/>
        <v>0</v>
      </c>
      <c r="J886" s="5">
        <v>2004</v>
      </c>
    </row>
    <row r="887" spans="1:10" s="5" customFormat="1" ht="15.6" customHeight="1" x14ac:dyDescent="0.3">
      <c r="A887" s="42">
        <v>5553634</v>
      </c>
      <c r="B887" s="43" t="s">
        <v>325</v>
      </c>
      <c r="C887" s="43" t="s">
        <v>1243</v>
      </c>
      <c r="D887" s="32" t="s">
        <v>1197</v>
      </c>
      <c r="E887" s="33">
        <v>33307</v>
      </c>
      <c r="F887" s="34" t="s">
        <v>1198</v>
      </c>
      <c r="G887" s="5" t="s">
        <v>1201</v>
      </c>
      <c r="H887" s="5" t="s">
        <v>1205</v>
      </c>
      <c r="I887" s="5" t="b">
        <f t="shared" si="13"/>
        <v>0</v>
      </c>
      <c r="J887" s="5">
        <v>2006</v>
      </c>
    </row>
    <row r="888" spans="1:10" s="5" customFormat="1" ht="15.6" customHeight="1" x14ac:dyDescent="0.3">
      <c r="A888" s="42">
        <v>5553635</v>
      </c>
      <c r="B888" s="43" t="s">
        <v>324</v>
      </c>
      <c r="C888" s="43" t="s">
        <v>1243</v>
      </c>
      <c r="D888" s="32" t="s">
        <v>1197</v>
      </c>
      <c r="E888" s="33">
        <v>36027</v>
      </c>
      <c r="F888" s="34" t="s">
        <v>1198</v>
      </c>
      <c r="G888" s="5" t="s">
        <v>1209</v>
      </c>
      <c r="H888" s="5" t="s">
        <v>1205</v>
      </c>
      <c r="I888" s="5" t="b">
        <f t="shared" si="13"/>
        <v>0</v>
      </c>
      <c r="J888" s="5">
        <v>2013</v>
      </c>
    </row>
    <row r="889" spans="1:10" s="5" customFormat="1" ht="15.6" customHeight="1" x14ac:dyDescent="0.3">
      <c r="A889" s="42">
        <v>5553636</v>
      </c>
      <c r="B889" s="43" t="s">
        <v>322</v>
      </c>
      <c r="C889" s="43" t="s">
        <v>1243</v>
      </c>
      <c r="D889" s="32" t="s">
        <v>1197</v>
      </c>
      <c r="E889" s="33">
        <v>36039</v>
      </c>
      <c r="F889" s="34" t="s">
        <v>1198</v>
      </c>
      <c r="G889" s="5" t="s">
        <v>1209</v>
      </c>
      <c r="H889" s="5" t="s">
        <v>1205</v>
      </c>
      <c r="I889" s="5" t="b">
        <f t="shared" si="13"/>
        <v>0</v>
      </c>
      <c r="J889" s="5">
        <v>2013</v>
      </c>
    </row>
    <row r="890" spans="1:10" s="5" customFormat="1" ht="15.6" customHeight="1" x14ac:dyDescent="0.3">
      <c r="A890" s="43">
        <v>5553637</v>
      </c>
      <c r="B890" s="43" t="s">
        <v>323</v>
      </c>
      <c r="C890" s="43" t="s">
        <v>1243</v>
      </c>
      <c r="D890" s="50" t="s">
        <v>12</v>
      </c>
      <c r="E890" s="33"/>
      <c r="F890" s="34"/>
    </row>
    <row r="891" spans="1:10" s="5" customFormat="1" ht="15.6" customHeight="1" x14ac:dyDescent="0.3">
      <c r="A891" s="42">
        <v>5553638</v>
      </c>
      <c r="B891" s="43" t="s">
        <v>321</v>
      </c>
      <c r="C891" s="43" t="s">
        <v>1243</v>
      </c>
      <c r="D891" s="32" t="s">
        <v>1197</v>
      </c>
      <c r="E891" s="33">
        <v>36390</v>
      </c>
      <c r="F891" s="34" t="s">
        <v>1198</v>
      </c>
      <c r="G891" s="5" t="s">
        <v>1209</v>
      </c>
      <c r="H891" s="5" t="s">
        <v>1221</v>
      </c>
      <c r="I891" s="5" t="b">
        <f t="shared" si="13"/>
        <v>0</v>
      </c>
      <c r="J891" s="5">
        <v>2014</v>
      </c>
    </row>
    <row r="892" spans="1:10" s="5" customFormat="1" ht="15.6" customHeight="1" x14ac:dyDescent="0.3">
      <c r="A892" s="30">
        <v>5553639</v>
      </c>
      <c r="B892" s="31" t="s">
        <v>320</v>
      </c>
      <c r="C892" s="31" t="s">
        <v>1243</v>
      </c>
      <c r="D892" s="32" t="s">
        <v>1197</v>
      </c>
      <c r="E892" s="33">
        <v>36777</v>
      </c>
      <c r="F892" s="34" t="s">
        <v>1198</v>
      </c>
      <c r="G892" s="5" t="s">
        <v>1209</v>
      </c>
      <c r="H892" s="5" t="s">
        <v>1205</v>
      </c>
      <c r="I892" s="5" t="b">
        <f t="shared" si="13"/>
        <v>0</v>
      </c>
      <c r="J892" s="5">
        <v>2015</v>
      </c>
    </row>
    <row r="893" spans="1:10" s="5" customFormat="1" ht="15.6" customHeight="1" x14ac:dyDescent="0.3">
      <c r="A893" s="42">
        <v>5553640</v>
      </c>
      <c r="B893" s="43" t="s">
        <v>319</v>
      </c>
      <c r="C893" s="43" t="s">
        <v>1243</v>
      </c>
      <c r="D893" s="32" t="s">
        <v>1197</v>
      </c>
      <c r="E893" s="33">
        <v>36785</v>
      </c>
      <c r="F893" s="34" t="s">
        <v>1198</v>
      </c>
      <c r="G893" s="5" t="s">
        <v>1209</v>
      </c>
      <c r="H893" s="5" t="s">
        <v>1205</v>
      </c>
      <c r="I893" s="5" t="b">
        <f t="shared" si="13"/>
        <v>0</v>
      </c>
      <c r="J893" s="5">
        <v>2015</v>
      </c>
    </row>
    <row r="894" spans="1:10" s="5" customFormat="1" ht="15.6" customHeight="1" x14ac:dyDescent="0.3">
      <c r="A894" s="42">
        <v>5553641</v>
      </c>
      <c r="B894" s="43" t="s">
        <v>318</v>
      </c>
      <c r="C894" s="43" t="s">
        <v>1235</v>
      </c>
      <c r="D894" s="32" t="s">
        <v>1197</v>
      </c>
      <c r="E894" s="33">
        <v>31482</v>
      </c>
      <c r="F894" s="34" t="s">
        <v>1198</v>
      </c>
      <c r="G894" s="5" t="s">
        <v>1204</v>
      </c>
      <c r="H894" s="5" t="s">
        <v>1205</v>
      </c>
      <c r="I894" s="5" t="b">
        <f t="shared" si="13"/>
        <v>0</v>
      </c>
      <c r="J894" s="5">
        <v>2001</v>
      </c>
    </row>
    <row r="895" spans="1:10" s="5" customFormat="1" ht="15.6" customHeight="1" x14ac:dyDescent="0.3">
      <c r="A895" s="30">
        <v>5553642</v>
      </c>
      <c r="B895" s="31" t="s">
        <v>317</v>
      </c>
      <c r="C895" s="31" t="s">
        <v>1397</v>
      </c>
      <c r="D895" s="32" t="s">
        <v>1197</v>
      </c>
      <c r="E895" s="33">
        <v>30056</v>
      </c>
      <c r="F895" s="34" t="s">
        <v>1198</v>
      </c>
      <c r="G895" s="5" t="s">
        <v>1204</v>
      </c>
      <c r="H895" s="5" t="s">
        <v>1200</v>
      </c>
      <c r="I895" s="5" t="b">
        <f t="shared" si="13"/>
        <v>0</v>
      </c>
      <c r="J895" s="5">
        <v>1997</v>
      </c>
    </row>
    <row r="896" spans="1:10" s="5" customFormat="1" ht="15.6" customHeight="1" x14ac:dyDescent="0.3">
      <c r="A896" s="30">
        <v>5553643</v>
      </c>
      <c r="B896" s="31" t="s">
        <v>316</v>
      </c>
      <c r="C896" s="31" t="s">
        <v>1397</v>
      </c>
      <c r="D896" s="32" t="s">
        <v>1197</v>
      </c>
      <c r="E896" s="33">
        <v>30366</v>
      </c>
      <c r="F896" s="34" t="s">
        <v>1198</v>
      </c>
      <c r="G896" s="5" t="s">
        <v>1204</v>
      </c>
      <c r="H896" s="5" t="s">
        <v>1200</v>
      </c>
      <c r="I896" s="5" t="b">
        <f t="shared" si="13"/>
        <v>0</v>
      </c>
      <c r="J896" s="5">
        <v>1998</v>
      </c>
    </row>
    <row r="897" spans="1:10" s="5" customFormat="1" ht="15.6" customHeight="1" x14ac:dyDescent="0.3">
      <c r="A897" s="42">
        <v>5553644</v>
      </c>
      <c r="B897" s="43" t="s">
        <v>314</v>
      </c>
      <c r="C897" s="43" t="s">
        <v>1360</v>
      </c>
      <c r="D897" s="32" t="s">
        <v>1197</v>
      </c>
      <c r="E897" s="33">
        <v>32040</v>
      </c>
      <c r="F897" s="34" t="s">
        <v>1198</v>
      </c>
      <c r="G897" s="5" t="s">
        <v>1199</v>
      </c>
      <c r="H897" s="5" t="s">
        <v>1222</v>
      </c>
      <c r="I897" s="5" t="b">
        <f t="shared" si="13"/>
        <v>0</v>
      </c>
      <c r="J897" s="5">
        <v>2002</v>
      </c>
    </row>
    <row r="898" spans="1:10" s="5" customFormat="1" ht="15.6" customHeight="1" x14ac:dyDescent="0.3">
      <c r="A898" s="42">
        <v>5553645</v>
      </c>
      <c r="B898" s="43" t="s">
        <v>315</v>
      </c>
      <c r="C898" s="43" t="s">
        <v>1398</v>
      </c>
      <c r="D898" s="32" t="s">
        <v>1197</v>
      </c>
      <c r="E898" s="33">
        <v>31857</v>
      </c>
      <c r="F898" s="34" t="s">
        <v>1198</v>
      </c>
      <c r="G898" s="5" t="s">
        <v>1204</v>
      </c>
      <c r="H898" s="5" t="s">
        <v>1205</v>
      </c>
      <c r="I898" s="5" t="b">
        <f t="shared" ref="I898:I961" si="14">AND(LEFT(F898,3)="Non",J898&gt;2020)</f>
        <v>0</v>
      </c>
      <c r="J898" s="5">
        <v>2002</v>
      </c>
    </row>
    <row r="899" spans="1:10" s="5" customFormat="1" ht="15.6" customHeight="1" x14ac:dyDescent="0.3">
      <c r="A899" s="42">
        <v>5553646</v>
      </c>
      <c r="B899" s="43" t="s">
        <v>313</v>
      </c>
      <c r="C899" s="43" t="s">
        <v>1399</v>
      </c>
      <c r="D899" s="32" t="s">
        <v>1197</v>
      </c>
      <c r="E899" s="33">
        <v>32128</v>
      </c>
      <c r="F899" s="34" t="s">
        <v>1198</v>
      </c>
      <c r="G899" s="5" t="s">
        <v>1201</v>
      </c>
      <c r="H899" s="5" t="s">
        <v>1205</v>
      </c>
      <c r="I899" s="5" t="b">
        <f t="shared" si="14"/>
        <v>0</v>
      </c>
      <c r="J899" s="5">
        <v>2002</v>
      </c>
    </row>
    <row r="900" spans="1:10" s="5" customFormat="1" ht="15.6" customHeight="1" x14ac:dyDescent="0.3">
      <c r="A900" s="42">
        <v>5553647</v>
      </c>
      <c r="B900" s="43" t="s">
        <v>262</v>
      </c>
      <c r="C900" s="43" t="s">
        <v>1400</v>
      </c>
      <c r="D900" s="32" t="s">
        <v>1197</v>
      </c>
      <c r="E900" s="33">
        <v>36201</v>
      </c>
      <c r="F900" s="34" t="s">
        <v>1198</v>
      </c>
      <c r="G900" s="5" t="s">
        <v>1209</v>
      </c>
      <c r="H900" s="5" t="s">
        <v>1205</v>
      </c>
      <c r="I900" s="5" t="b">
        <f t="shared" si="14"/>
        <v>0</v>
      </c>
      <c r="J900" s="5">
        <v>2014</v>
      </c>
    </row>
    <row r="901" spans="1:10" s="5" customFormat="1" ht="15.6" customHeight="1" x14ac:dyDescent="0.3">
      <c r="A901" s="42">
        <v>5553648</v>
      </c>
      <c r="B901" s="43" t="s">
        <v>312</v>
      </c>
      <c r="C901" s="43" t="s">
        <v>1400</v>
      </c>
      <c r="D901" s="32" t="s">
        <v>1197</v>
      </c>
      <c r="E901" s="33">
        <v>36461</v>
      </c>
      <c r="F901" s="34" t="s">
        <v>1198</v>
      </c>
      <c r="G901" s="5" t="s">
        <v>1209</v>
      </c>
      <c r="H901" s="5" t="s">
        <v>1205</v>
      </c>
      <c r="I901" s="5" t="b">
        <f t="shared" si="14"/>
        <v>0</v>
      </c>
      <c r="J901" s="5">
        <v>2014</v>
      </c>
    </row>
    <row r="902" spans="1:10" s="5" customFormat="1" ht="15.6" customHeight="1" x14ac:dyDescent="0.3">
      <c r="A902" s="42">
        <v>5553649</v>
      </c>
      <c r="B902" s="43" t="s">
        <v>308</v>
      </c>
      <c r="C902" s="43" t="s">
        <v>1400</v>
      </c>
      <c r="D902" s="32" t="s">
        <v>1197</v>
      </c>
      <c r="E902" s="33">
        <v>36485</v>
      </c>
      <c r="F902" s="34" t="s">
        <v>1198</v>
      </c>
      <c r="G902" s="5" t="s">
        <v>1209</v>
      </c>
      <c r="H902" s="5" t="s">
        <v>1205</v>
      </c>
      <c r="I902" s="5" t="b">
        <f t="shared" si="14"/>
        <v>0</v>
      </c>
      <c r="J902" s="5">
        <v>2014</v>
      </c>
    </row>
    <row r="903" spans="1:10" s="5" customFormat="1" ht="15.6" customHeight="1" x14ac:dyDescent="0.3">
      <c r="A903" s="43">
        <v>5553650</v>
      </c>
      <c r="B903" s="43" t="s">
        <v>311</v>
      </c>
      <c r="C903" s="43" t="s">
        <v>1400</v>
      </c>
      <c r="D903" s="50" t="s">
        <v>12</v>
      </c>
      <c r="E903" s="33"/>
      <c r="F903" s="34"/>
    </row>
    <row r="904" spans="1:10" s="5" customFormat="1" ht="15.6" customHeight="1" x14ac:dyDescent="0.3">
      <c r="A904" s="42">
        <v>5553651</v>
      </c>
      <c r="B904" s="43" t="s">
        <v>310</v>
      </c>
      <c r="C904" s="43" t="s">
        <v>1400</v>
      </c>
      <c r="D904" s="32" t="s">
        <v>1197</v>
      </c>
      <c r="E904" s="33">
        <v>37032</v>
      </c>
      <c r="F904" s="34" t="s">
        <v>1198</v>
      </c>
      <c r="G904" s="5" t="s">
        <v>1209</v>
      </c>
      <c r="H904" s="5" t="s">
        <v>1205</v>
      </c>
      <c r="I904" s="5" t="b">
        <f t="shared" si="14"/>
        <v>0</v>
      </c>
      <c r="J904" s="5">
        <v>2016</v>
      </c>
    </row>
    <row r="905" spans="1:10" s="5" customFormat="1" ht="15.6" customHeight="1" x14ac:dyDescent="0.3">
      <c r="A905" s="43">
        <v>5553652</v>
      </c>
      <c r="B905" s="43" t="s">
        <v>309</v>
      </c>
      <c r="C905" s="43" t="s">
        <v>1400</v>
      </c>
      <c r="D905" s="50" t="s">
        <v>12</v>
      </c>
      <c r="E905" s="33"/>
      <c r="F905" s="34"/>
    </row>
    <row r="906" spans="1:10" s="5" customFormat="1" ht="15.6" customHeight="1" x14ac:dyDescent="0.3">
      <c r="A906" s="42">
        <v>5553653</v>
      </c>
      <c r="B906" s="43" t="s">
        <v>305</v>
      </c>
      <c r="C906" s="43" t="s">
        <v>1400</v>
      </c>
      <c r="D906" s="32" t="s">
        <v>1197</v>
      </c>
      <c r="E906" s="33">
        <v>37104</v>
      </c>
      <c r="F906" s="34" t="s">
        <v>1198</v>
      </c>
      <c r="G906" s="5" t="s">
        <v>1209</v>
      </c>
      <c r="H906" s="5" t="s">
        <v>1205</v>
      </c>
      <c r="I906" s="5" t="b">
        <f t="shared" si="14"/>
        <v>0</v>
      </c>
      <c r="J906" s="5">
        <v>2016</v>
      </c>
    </row>
    <row r="907" spans="1:10" s="5" customFormat="1" ht="15.6" customHeight="1" x14ac:dyDescent="0.3">
      <c r="A907" s="43">
        <v>5553654</v>
      </c>
      <c r="B907" s="43" t="s">
        <v>307</v>
      </c>
      <c r="C907" s="43" t="s">
        <v>1400</v>
      </c>
      <c r="D907" s="50" t="s">
        <v>12</v>
      </c>
      <c r="E907" s="33"/>
      <c r="F907" s="34"/>
    </row>
    <row r="908" spans="1:10" s="5" customFormat="1" ht="15.6" customHeight="1" x14ac:dyDescent="0.3">
      <c r="A908" s="43">
        <v>5553655</v>
      </c>
      <c r="B908" s="43" t="s">
        <v>306</v>
      </c>
      <c r="C908" s="43" t="s">
        <v>1400</v>
      </c>
      <c r="D908" s="50" t="s">
        <v>12</v>
      </c>
      <c r="E908" s="33"/>
      <c r="F908" s="34"/>
    </row>
    <row r="909" spans="1:10" s="5" customFormat="1" ht="15.6" customHeight="1" x14ac:dyDescent="0.3">
      <c r="A909" s="42">
        <v>5553656</v>
      </c>
      <c r="B909" s="43" t="s">
        <v>303</v>
      </c>
      <c r="C909" s="43" t="s">
        <v>1401</v>
      </c>
      <c r="D909" s="32" t="s">
        <v>1197</v>
      </c>
      <c r="E909" s="33">
        <v>35874</v>
      </c>
      <c r="F909" s="34" t="s">
        <v>1198</v>
      </c>
      <c r="G909" s="5" t="s">
        <v>1201</v>
      </c>
      <c r="H909" s="5" t="s">
        <v>1205</v>
      </c>
      <c r="I909" s="5" t="b">
        <f t="shared" si="14"/>
        <v>0</v>
      </c>
      <c r="J909" s="5">
        <v>2013</v>
      </c>
    </row>
    <row r="910" spans="1:10" s="5" customFormat="1" ht="15.6" customHeight="1" x14ac:dyDescent="0.3">
      <c r="A910" s="43">
        <v>5553657</v>
      </c>
      <c r="B910" s="43" t="s">
        <v>304</v>
      </c>
      <c r="C910" s="43" t="s">
        <v>1382</v>
      </c>
      <c r="D910" s="32" t="s">
        <v>12</v>
      </c>
      <c r="E910" s="33">
        <v>36161</v>
      </c>
      <c r="F910" s="34" t="s">
        <v>1198</v>
      </c>
      <c r="G910" s="5" t="s">
        <v>1201</v>
      </c>
      <c r="H910" s="5" t="s">
        <v>1205</v>
      </c>
      <c r="I910" s="5" t="b">
        <f t="shared" si="14"/>
        <v>0</v>
      </c>
      <c r="J910" s="5">
        <v>2014</v>
      </c>
    </row>
    <row r="911" spans="1:10" s="5" customFormat="1" ht="15.6" customHeight="1" x14ac:dyDescent="0.3">
      <c r="A911" s="42">
        <v>5553658</v>
      </c>
      <c r="B911" s="43" t="s">
        <v>299</v>
      </c>
      <c r="C911" s="43" t="s">
        <v>1402</v>
      </c>
      <c r="D911" s="32" t="s">
        <v>1197</v>
      </c>
      <c r="E911" s="33">
        <v>36957</v>
      </c>
      <c r="F911" s="34" t="s">
        <v>1198</v>
      </c>
      <c r="G911" s="5" t="s">
        <v>1201</v>
      </c>
      <c r="H911" s="5" t="s">
        <v>1205</v>
      </c>
      <c r="I911" s="5" t="b">
        <f t="shared" si="14"/>
        <v>0</v>
      </c>
      <c r="J911" s="5">
        <v>2016</v>
      </c>
    </row>
    <row r="912" spans="1:10" s="5" customFormat="1" ht="15.6" customHeight="1" x14ac:dyDescent="0.3">
      <c r="A912" s="30">
        <v>5553659</v>
      </c>
      <c r="B912" s="31" t="s">
        <v>302</v>
      </c>
      <c r="C912" s="31" t="s">
        <v>1403</v>
      </c>
      <c r="D912" s="32" t="s">
        <v>1197</v>
      </c>
      <c r="E912" s="33">
        <v>36914</v>
      </c>
      <c r="F912" s="34" t="s">
        <v>1198</v>
      </c>
      <c r="G912" s="5" t="s">
        <v>1206</v>
      </c>
      <c r="H912" s="5" t="s">
        <v>1205</v>
      </c>
      <c r="I912" s="5" t="b">
        <f t="shared" si="14"/>
        <v>0</v>
      </c>
      <c r="J912" s="5">
        <v>2016</v>
      </c>
    </row>
    <row r="913" spans="1:10" s="5" customFormat="1" ht="15.6" customHeight="1" x14ac:dyDescent="0.3">
      <c r="A913" s="43">
        <v>5553660</v>
      </c>
      <c r="B913" s="43" t="s">
        <v>301</v>
      </c>
      <c r="C913" s="43" t="s">
        <v>1403</v>
      </c>
      <c r="D913" s="50" t="s">
        <v>12</v>
      </c>
      <c r="E913" s="33"/>
      <c r="F913" s="34"/>
    </row>
    <row r="914" spans="1:10" s="5" customFormat="1" ht="15.6" customHeight="1" x14ac:dyDescent="0.3">
      <c r="A914" s="43">
        <v>5553661</v>
      </c>
      <c r="B914" s="43" t="s">
        <v>300</v>
      </c>
      <c r="C914" s="43" t="s">
        <v>1362</v>
      </c>
      <c r="D914" s="50" t="s">
        <v>12</v>
      </c>
      <c r="E914" s="33"/>
      <c r="F914" s="34"/>
    </row>
    <row r="915" spans="1:10" s="5" customFormat="1" ht="15.6" customHeight="1" x14ac:dyDescent="0.3">
      <c r="A915" s="42">
        <v>5553662</v>
      </c>
      <c r="B915" s="43" t="s">
        <v>298</v>
      </c>
      <c r="C915" s="43" t="s">
        <v>1362</v>
      </c>
      <c r="D915" s="32" t="s">
        <v>1197</v>
      </c>
      <c r="E915" s="33">
        <v>36500</v>
      </c>
      <c r="F915" s="34" t="s">
        <v>1363</v>
      </c>
      <c r="G915" s="5" t="s">
        <v>1209</v>
      </c>
      <c r="H915" s="5" t="s">
        <v>1205</v>
      </c>
      <c r="I915" s="5" t="b">
        <f t="shared" si="14"/>
        <v>0</v>
      </c>
      <c r="J915" s="5">
        <v>2014</v>
      </c>
    </row>
    <row r="916" spans="1:10" s="5" customFormat="1" ht="15.6" customHeight="1" x14ac:dyDescent="0.3">
      <c r="A916" s="42">
        <v>5553663</v>
      </c>
      <c r="B916" s="43" t="s">
        <v>296</v>
      </c>
      <c r="C916" s="43" t="s">
        <v>1362</v>
      </c>
      <c r="D916" s="32" t="s">
        <v>1197</v>
      </c>
      <c r="E916" s="33">
        <v>36397</v>
      </c>
      <c r="F916" s="34" t="s">
        <v>1198</v>
      </c>
      <c r="G916" s="5" t="s">
        <v>1209</v>
      </c>
      <c r="H916" s="5" t="s">
        <v>1205</v>
      </c>
      <c r="I916" s="5" t="b">
        <f t="shared" si="14"/>
        <v>0</v>
      </c>
      <c r="J916" s="5">
        <v>2014</v>
      </c>
    </row>
    <row r="917" spans="1:10" s="5" customFormat="1" ht="15.6" customHeight="1" x14ac:dyDescent="0.3">
      <c r="A917" s="47">
        <v>5553664</v>
      </c>
      <c r="B917" s="47" t="s">
        <v>297</v>
      </c>
      <c r="C917" s="47" t="s">
        <v>1362</v>
      </c>
      <c r="D917" s="39" t="s">
        <v>12</v>
      </c>
      <c r="E917" s="40">
        <v>36526</v>
      </c>
      <c r="F917" s="34" t="s">
        <v>1363</v>
      </c>
      <c r="G917" s="5" t="s">
        <v>1209</v>
      </c>
      <c r="H917" s="5" t="s">
        <v>1205</v>
      </c>
      <c r="I917" s="5" t="b">
        <f t="shared" si="14"/>
        <v>0</v>
      </c>
      <c r="J917" s="5">
        <v>2015</v>
      </c>
    </row>
    <row r="918" spans="1:10" s="5" customFormat="1" ht="15.6" customHeight="1" x14ac:dyDescent="0.3">
      <c r="A918" s="42">
        <v>5553665</v>
      </c>
      <c r="B918" s="43" t="s">
        <v>295</v>
      </c>
      <c r="C918" s="43" t="s">
        <v>1362</v>
      </c>
      <c r="D918" s="32" t="s">
        <v>1197</v>
      </c>
      <c r="E918" s="33">
        <v>36612</v>
      </c>
      <c r="F918" s="34" t="s">
        <v>1198</v>
      </c>
      <c r="G918" s="5" t="s">
        <v>1209</v>
      </c>
      <c r="H918" s="5" t="s">
        <v>1205</v>
      </c>
      <c r="I918" s="5" t="b">
        <f t="shared" si="14"/>
        <v>0</v>
      </c>
      <c r="J918" s="5">
        <v>2015</v>
      </c>
    </row>
    <row r="919" spans="1:10" s="5" customFormat="1" ht="15.6" customHeight="1" x14ac:dyDescent="0.3">
      <c r="A919" s="42">
        <v>5553666</v>
      </c>
      <c r="B919" s="43" t="s">
        <v>294</v>
      </c>
      <c r="C919" s="43" t="s">
        <v>1362</v>
      </c>
      <c r="D919" s="32" t="s">
        <v>1197</v>
      </c>
      <c r="E919" s="33">
        <v>36610</v>
      </c>
      <c r="F919" s="34" t="s">
        <v>1363</v>
      </c>
      <c r="G919" s="5" t="s">
        <v>1209</v>
      </c>
      <c r="H919" s="5" t="s">
        <v>1205</v>
      </c>
      <c r="I919" s="5" t="b">
        <f t="shared" si="14"/>
        <v>0</v>
      </c>
      <c r="J919" s="5">
        <v>2015</v>
      </c>
    </row>
    <row r="920" spans="1:10" s="5" customFormat="1" ht="15.6" customHeight="1" x14ac:dyDescent="0.3">
      <c r="A920" s="42">
        <v>5553667</v>
      </c>
      <c r="B920" s="43" t="s">
        <v>293</v>
      </c>
      <c r="C920" s="43" t="s">
        <v>1362</v>
      </c>
      <c r="D920" s="32" t="s">
        <v>1197</v>
      </c>
      <c r="E920" s="33">
        <v>36625</v>
      </c>
      <c r="F920" s="34" t="s">
        <v>1198</v>
      </c>
      <c r="G920" s="5" t="s">
        <v>1209</v>
      </c>
      <c r="H920" s="5" t="s">
        <v>1205</v>
      </c>
      <c r="I920" s="5" t="b">
        <f t="shared" si="14"/>
        <v>0</v>
      </c>
      <c r="J920" s="5">
        <v>2015</v>
      </c>
    </row>
    <row r="921" spans="1:10" s="5" customFormat="1" ht="15.6" customHeight="1" x14ac:dyDescent="0.3">
      <c r="A921" s="42">
        <v>5553668</v>
      </c>
      <c r="B921" s="43" t="s">
        <v>291</v>
      </c>
      <c r="C921" s="43" t="s">
        <v>1362</v>
      </c>
      <c r="D921" s="32" t="s">
        <v>1197</v>
      </c>
      <c r="E921" s="33">
        <v>36619</v>
      </c>
      <c r="F921" s="34" t="s">
        <v>1363</v>
      </c>
      <c r="G921" s="5" t="s">
        <v>1209</v>
      </c>
      <c r="H921" s="5" t="s">
        <v>1205</v>
      </c>
      <c r="I921" s="5" t="b">
        <f t="shared" si="14"/>
        <v>0</v>
      </c>
      <c r="J921" s="5">
        <v>2015</v>
      </c>
    </row>
    <row r="922" spans="1:10" s="5" customFormat="1" ht="15.6" customHeight="1" x14ac:dyDescent="0.3">
      <c r="A922" s="43">
        <v>5553669</v>
      </c>
      <c r="B922" s="43" t="s">
        <v>292</v>
      </c>
      <c r="C922" s="43" t="s">
        <v>1362</v>
      </c>
      <c r="D922" s="32" t="s">
        <v>12</v>
      </c>
      <c r="E922" s="33">
        <v>36526</v>
      </c>
      <c r="F922" s="34" t="s">
        <v>1198</v>
      </c>
      <c r="G922" s="5" t="s">
        <v>1209</v>
      </c>
      <c r="H922" s="5" t="s">
        <v>1205</v>
      </c>
      <c r="I922" s="5" t="b">
        <f t="shared" si="14"/>
        <v>0</v>
      </c>
      <c r="J922" s="5">
        <v>2015</v>
      </c>
    </row>
    <row r="923" spans="1:10" s="5" customFormat="1" ht="15.6" customHeight="1" x14ac:dyDescent="0.3">
      <c r="A923" s="42">
        <v>5553670</v>
      </c>
      <c r="B923" s="43" t="s">
        <v>290</v>
      </c>
      <c r="C923" s="43" t="s">
        <v>1362</v>
      </c>
      <c r="D923" s="32" t="s">
        <v>1197</v>
      </c>
      <c r="E923" s="33">
        <v>36724</v>
      </c>
      <c r="F923" s="34" t="s">
        <v>1363</v>
      </c>
      <c r="G923" s="5" t="s">
        <v>1209</v>
      </c>
      <c r="H923" s="5" t="s">
        <v>1205</v>
      </c>
      <c r="I923" s="5" t="b">
        <f t="shared" si="14"/>
        <v>0</v>
      </c>
      <c r="J923" s="5">
        <v>2015</v>
      </c>
    </row>
    <row r="924" spans="1:10" s="5" customFormat="1" ht="15.6" customHeight="1" x14ac:dyDescent="0.3">
      <c r="A924" s="42">
        <v>5553671</v>
      </c>
      <c r="B924" s="43" t="s">
        <v>289</v>
      </c>
      <c r="C924" s="43" t="s">
        <v>1362</v>
      </c>
      <c r="D924" s="32" t="s">
        <v>1197</v>
      </c>
      <c r="E924" s="33">
        <v>36728</v>
      </c>
      <c r="F924" s="34" t="s">
        <v>1363</v>
      </c>
      <c r="G924" s="5" t="s">
        <v>1209</v>
      </c>
      <c r="H924" s="5" t="s">
        <v>1205</v>
      </c>
      <c r="I924" s="5" t="b">
        <f t="shared" si="14"/>
        <v>0</v>
      </c>
      <c r="J924" s="5">
        <v>2015</v>
      </c>
    </row>
    <row r="925" spans="1:10" s="5" customFormat="1" ht="15.6" customHeight="1" x14ac:dyDescent="0.3">
      <c r="A925" s="42">
        <v>5553672</v>
      </c>
      <c r="B925" s="43" t="s">
        <v>288</v>
      </c>
      <c r="C925" s="43" t="s">
        <v>1362</v>
      </c>
      <c r="D925" s="32" t="s">
        <v>1197</v>
      </c>
      <c r="E925" s="33">
        <v>37075</v>
      </c>
      <c r="F925" s="34" t="s">
        <v>1363</v>
      </c>
      <c r="G925" s="5" t="s">
        <v>1209</v>
      </c>
      <c r="H925" s="5" t="s">
        <v>1205</v>
      </c>
      <c r="I925" s="5" t="b">
        <f t="shared" si="14"/>
        <v>0</v>
      </c>
      <c r="J925" s="5">
        <v>2016</v>
      </c>
    </row>
    <row r="926" spans="1:10" s="5" customFormat="1" ht="15.6" customHeight="1" x14ac:dyDescent="0.3">
      <c r="A926" s="42">
        <v>5553673</v>
      </c>
      <c r="B926" s="43" t="s">
        <v>285</v>
      </c>
      <c r="C926" s="43" t="s">
        <v>1362</v>
      </c>
      <c r="D926" s="32" t="s">
        <v>1197</v>
      </c>
      <c r="E926" s="33">
        <v>37485</v>
      </c>
      <c r="F926" s="34" t="s">
        <v>1363</v>
      </c>
      <c r="G926" s="5" t="s">
        <v>1209</v>
      </c>
      <c r="H926" s="5" t="s">
        <v>1205</v>
      </c>
      <c r="I926" s="5" t="b">
        <f t="shared" si="14"/>
        <v>0</v>
      </c>
      <c r="J926" s="5">
        <v>2017</v>
      </c>
    </row>
    <row r="927" spans="1:10" s="5" customFormat="1" ht="15.6" customHeight="1" x14ac:dyDescent="0.3">
      <c r="A927" s="43">
        <v>5553674</v>
      </c>
      <c r="B927" s="43" t="s">
        <v>287</v>
      </c>
      <c r="C927" s="43" t="s">
        <v>1362</v>
      </c>
      <c r="D927" s="50" t="s">
        <v>12</v>
      </c>
      <c r="E927" s="33"/>
      <c r="F927" s="34"/>
    </row>
    <row r="928" spans="1:10" s="5" customFormat="1" ht="15.6" customHeight="1" x14ac:dyDescent="0.3">
      <c r="A928" s="43">
        <v>5553675</v>
      </c>
      <c r="B928" s="43" t="s">
        <v>286</v>
      </c>
      <c r="C928" s="43" t="s">
        <v>1362</v>
      </c>
      <c r="D928" s="50" t="s">
        <v>12</v>
      </c>
      <c r="E928" s="33"/>
      <c r="F928" s="34"/>
    </row>
    <row r="929" spans="1:10" s="5" customFormat="1" ht="15.6" customHeight="1" x14ac:dyDescent="0.3">
      <c r="A929" s="42">
        <v>5553676</v>
      </c>
      <c r="B929" s="43" t="s">
        <v>284</v>
      </c>
      <c r="C929" s="43" t="s">
        <v>1362</v>
      </c>
      <c r="D929" s="32" t="s">
        <v>1197</v>
      </c>
      <c r="E929" s="33">
        <v>38423</v>
      </c>
      <c r="F929" s="34" t="s">
        <v>1363</v>
      </c>
      <c r="G929" s="5" t="s">
        <v>1201</v>
      </c>
      <c r="H929" s="5" t="s">
        <v>1205</v>
      </c>
      <c r="I929" s="5" t="b">
        <f t="shared" si="14"/>
        <v>0</v>
      </c>
      <c r="J929" s="5">
        <v>2020</v>
      </c>
    </row>
    <row r="930" spans="1:10" s="5" customFormat="1" ht="15.6" customHeight="1" x14ac:dyDescent="0.3">
      <c r="A930" s="42">
        <v>5553677</v>
      </c>
      <c r="B930" s="43" t="s">
        <v>283</v>
      </c>
      <c r="C930" s="43" t="s">
        <v>1362</v>
      </c>
      <c r="D930" s="32" t="s">
        <v>1197</v>
      </c>
      <c r="E930" s="33">
        <v>38439</v>
      </c>
      <c r="F930" s="34" t="s">
        <v>1363</v>
      </c>
      <c r="G930" s="5" t="s">
        <v>1201</v>
      </c>
      <c r="H930" s="5" t="s">
        <v>1205</v>
      </c>
      <c r="I930" s="5" t="b">
        <f t="shared" si="14"/>
        <v>0</v>
      </c>
      <c r="J930" s="5">
        <v>2020</v>
      </c>
    </row>
    <row r="931" spans="1:10" s="5" customFormat="1" ht="15.6" customHeight="1" x14ac:dyDescent="0.3">
      <c r="A931" s="42">
        <v>5553678</v>
      </c>
      <c r="B931" s="43" t="s">
        <v>281</v>
      </c>
      <c r="C931" s="43" t="s">
        <v>1362</v>
      </c>
      <c r="D931" s="32" t="s">
        <v>1197</v>
      </c>
      <c r="E931" s="33">
        <v>38781</v>
      </c>
      <c r="F931" s="34" t="s">
        <v>1198</v>
      </c>
      <c r="G931" s="5" t="s">
        <v>1201</v>
      </c>
      <c r="H931" s="5" t="s">
        <v>1205</v>
      </c>
      <c r="I931" s="5" t="b">
        <f t="shared" si="14"/>
        <v>0</v>
      </c>
      <c r="J931" s="5">
        <v>2021</v>
      </c>
    </row>
    <row r="932" spans="1:10" s="5" customFormat="1" ht="15.6" customHeight="1" x14ac:dyDescent="0.3">
      <c r="A932" s="51">
        <v>5553679</v>
      </c>
      <c r="B932" s="31" t="s">
        <v>282</v>
      </c>
      <c r="C932" s="31" t="s">
        <v>1388</v>
      </c>
      <c r="D932" s="50" t="s">
        <v>12</v>
      </c>
      <c r="E932" s="33"/>
      <c r="F932" s="34"/>
    </row>
    <row r="933" spans="1:10" s="5" customFormat="1" ht="15.6" customHeight="1" x14ac:dyDescent="0.3">
      <c r="A933" s="30">
        <v>5553680</v>
      </c>
      <c r="B933" s="31" t="s">
        <v>280</v>
      </c>
      <c r="C933" s="31" t="s">
        <v>1389</v>
      </c>
      <c r="D933" s="32" t="s">
        <v>1197</v>
      </c>
      <c r="E933" s="33">
        <v>30040</v>
      </c>
      <c r="F933" s="34" t="s">
        <v>1198</v>
      </c>
      <c r="G933" s="5" t="s">
        <v>1201</v>
      </c>
      <c r="H933" s="5" t="s">
        <v>1205</v>
      </c>
      <c r="I933" s="5" t="b">
        <f t="shared" si="14"/>
        <v>0</v>
      </c>
      <c r="J933" s="5">
        <v>1997</v>
      </c>
    </row>
    <row r="934" spans="1:10" s="5" customFormat="1" ht="15.6" customHeight="1" x14ac:dyDescent="0.3">
      <c r="A934" s="42">
        <v>5553681</v>
      </c>
      <c r="B934" s="43" t="s">
        <v>279</v>
      </c>
      <c r="C934" s="43" t="s">
        <v>1389</v>
      </c>
      <c r="D934" s="32" t="s">
        <v>1197</v>
      </c>
      <c r="E934" s="33">
        <v>30407</v>
      </c>
      <c r="F934" s="34" t="s">
        <v>1198</v>
      </c>
      <c r="G934" s="5" t="s">
        <v>1201</v>
      </c>
      <c r="H934" s="5" t="s">
        <v>1205</v>
      </c>
      <c r="I934" s="5" t="b">
        <f t="shared" si="14"/>
        <v>0</v>
      </c>
      <c r="J934" s="5">
        <v>1998</v>
      </c>
    </row>
    <row r="935" spans="1:10" s="5" customFormat="1" ht="15.6" customHeight="1" x14ac:dyDescent="0.3">
      <c r="A935" s="30">
        <v>5553682</v>
      </c>
      <c r="B935" s="31" t="s">
        <v>278</v>
      </c>
      <c r="C935" s="31" t="s">
        <v>1389</v>
      </c>
      <c r="D935" s="32" t="s">
        <v>1197</v>
      </c>
      <c r="E935" s="33">
        <v>30343</v>
      </c>
      <c r="F935" s="34" t="s">
        <v>1198</v>
      </c>
      <c r="G935" s="5" t="s">
        <v>1201</v>
      </c>
      <c r="H935" s="5" t="s">
        <v>1205</v>
      </c>
      <c r="I935" s="5" t="b">
        <f t="shared" si="14"/>
        <v>0</v>
      </c>
      <c r="J935" s="5">
        <v>1998</v>
      </c>
    </row>
    <row r="936" spans="1:10" s="5" customFormat="1" ht="15.6" customHeight="1" x14ac:dyDescent="0.3">
      <c r="A936" s="30">
        <v>5553683</v>
      </c>
      <c r="B936" s="31" t="s">
        <v>277</v>
      </c>
      <c r="C936" s="31" t="s">
        <v>1389</v>
      </c>
      <c r="D936" s="32" t="s">
        <v>1197</v>
      </c>
      <c r="E936" s="33">
        <v>30565</v>
      </c>
      <c r="F936" s="34" t="s">
        <v>1198</v>
      </c>
      <c r="G936" s="5" t="s">
        <v>1209</v>
      </c>
      <c r="H936" s="5" t="s">
        <v>1205</v>
      </c>
      <c r="I936" s="5" t="b">
        <f t="shared" si="14"/>
        <v>0</v>
      </c>
      <c r="J936" s="5">
        <v>1998</v>
      </c>
    </row>
    <row r="937" spans="1:10" s="5" customFormat="1" ht="15.6" customHeight="1" x14ac:dyDescent="0.3">
      <c r="A937" s="42">
        <v>5553684</v>
      </c>
      <c r="B937" s="43" t="s">
        <v>276</v>
      </c>
      <c r="C937" s="43" t="s">
        <v>1389</v>
      </c>
      <c r="D937" s="32" t="s">
        <v>1197</v>
      </c>
      <c r="E937" s="33">
        <v>30778</v>
      </c>
      <c r="F937" s="34" t="s">
        <v>1198</v>
      </c>
      <c r="G937" s="5" t="s">
        <v>1201</v>
      </c>
      <c r="H937" s="5" t="s">
        <v>1205</v>
      </c>
      <c r="I937" s="5" t="b">
        <f t="shared" si="14"/>
        <v>0</v>
      </c>
      <c r="J937" s="5">
        <v>1999</v>
      </c>
    </row>
    <row r="938" spans="1:10" s="5" customFormat="1" ht="15.6" customHeight="1" x14ac:dyDescent="0.3">
      <c r="A938" s="42">
        <v>5553685</v>
      </c>
      <c r="B938" s="43" t="s">
        <v>217</v>
      </c>
      <c r="C938" s="43" t="s">
        <v>1389</v>
      </c>
      <c r="D938" s="32" t="s">
        <v>1197</v>
      </c>
      <c r="E938" s="33">
        <v>30771</v>
      </c>
      <c r="F938" s="34" t="s">
        <v>1198</v>
      </c>
      <c r="G938" s="5" t="s">
        <v>1204</v>
      </c>
      <c r="H938" s="5" t="s">
        <v>1205</v>
      </c>
      <c r="I938" s="5" t="b">
        <f t="shared" si="14"/>
        <v>0</v>
      </c>
      <c r="J938" s="5">
        <v>1999</v>
      </c>
    </row>
    <row r="939" spans="1:10" s="5" customFormat="1" ht="15.6" customHeight="1" x14ac:dyDescent="0.3">
      <c r="A939" s="30">
        <v>5553686</v>
      </c>
      <c r="B939" s="31" t="s">
        <v>271</v>
      </c>
      <c r="C939" s="31" t="s">
        <v>1389</v>
      </c>
      <c r="D939" s="32" t="s">
        <v>1197</v>
      </c>
      <c r="E939" s="33">
        <v>30723</v>
      </c>
      <c r="F939" s="34" t="s">
        <v>1198</v>
      </c>
      <c r="G939" s="5" t="s">
        <v>1201</v>
      </c>
      <c r="H939" s="5" t="s">
        <v>1205</v>
      </c>
      <c r="I939" s="5" t="b">
        <f t="shared" si="14"/>
        <v>0</v>
      </c>
      <c r="J939" s="5">
        <v>1999</v>
      </c>
    </row>
    <row r="940" spans="1:10" s="5" customFormat="1" ht="15.6" customHeight="1" x14ac:dyDescent="0.3">
      <c r="A940" s="42">
        <v>5553687</v>
      </c>
      <c r="B940" s="43" t="s">
        <v>273</v>
      </c>
      <c r="C940" s="43" t="s">
        <v>1389</v>
      </c>
      <c r="D940" s="32" t="s">
        <v>1197</v>
      </c>
      <c r="E940" s="33">
        <v>30955</v>
      </c>
      <c r="F940" s="34" t="s">
        <v>1198</v>
      </c>
      <c r="G940" s="5" t="s">
        <v>1201</v>
      </c>
      <c r="H940" s="5" t="s">
        <v>1205</v>
      </c>
      <c r="I940" s="5" t="b">
        <f t="shared" si="14"/>
        <v>0</v>
      </c>
      <c r="J940" s="5">
        <v>1999</v>
      </c>
    </row>
    <row r="941" spans="1:10" s="5" customFormat="1" ht="15.6" customHeight="1" x14ac:dyDescent="0.3">
      <c r="A941" s="42">
        <v>5553688</v>
      </c>
      <c r="B941" s="43" t="s">
        <v>275</v>
      </c>
      <c r="C941" s="43" t="s">
        <v>1389</v>
      </c>
      <c r="D941" s="32" t="s">
        <v>1197</v>
      </c>
      <c r="E941" s="33">
        <v>30956</v>
      </c>
      <c r="F941" s="34" t="s">
        <v>1198</v>
      </c>
      <c r="G941" s="5" t="s">
        <v>1201</v>
      </c>
      <c r="H941" s="5" t="s">
        <v>1222</v>
      </c>
      <c r="I941" s="5" t="b">
        <f t="shared" si="14"/>
        <v>0</v>
      </c>
      <c r="J941" s="5">
        <v>1999</v>
      </c>
    </row>
    <row r="942" spans="1:10" s="5" customFormat="1" ht="15.6" customHeight="1" x14ac:dyDescent="0.3">
      <c r="A942" s="42">
        <v>5553689</v>
      </c>
      <c r="B942" s="43" t="s">
        <v>274</v>
      </c>
      <c r="C942" s="43" t="s">
        <v>1389</v>
      </c>
      <c r="D942" s="32" t="s">
        <v>1197</v>
      </c>
      <c r="E942" s="33">
        <v>31073</v>
      </c>
      <c r="F942" s="34" t="s">
        <v>1198</v>
      </c>
      <c r="G942" s="5" t="s">
        <v>1201</v>
      </c>
      <c r="H942" s="5" t="s">
        <v>1205</v>
      </c>
      <c r="I942" s="5" t="b">
        <f t="shared" si="14"/>
        <v>0</v>
      </c>
      <c r="J942" s="5">
        <v>2000</v>
      </c>
    </row>
    <row r="943" spans="1:10" s="5" customFormat="1" ht="15.6" customHeight="1" x14ac:dyDescent="0.3">
      <c r="A943" s="30">
        <v>5553690</v>
      </c>
      <c r="B943" s="31" t="s">
        <v>273</v>
      </c>
      <c r="C943" s="31" t="s">
        <v>1389</v>
      </c>
      <c r="D943" s="32" t="s">
        <v>1197</v>
      </c>
      <c r="E943" s="33">
        <v>31114</v>
      </c>
      <c r="F943" s="34" t="s">
        <v>1198</v>
      </c>
      <c r="G943" s="5" t="s">
        <v>1201</v>
      </c>
      <c r="H943" s="5" t="s">
        <v>1205</v>
      </c>
      <c r="I943" s="5" t="b">
        <f t="shared" si="14"/>
        <v>0</v>
      </c>
      <c r="J943" s="5">
        <v>2000</v>
      </c>
    </row>
    <row r="944" spans="1:10" s="5" customFormat="1" ht="15.6" customHeight="1" x14ac:dyDescent="0.3">
      <c r="A944" s="30">
        <v>5553691</v>
      </c>
      <c r="B944" s="31" t="s">
        <v>272</v>
      </c>
      <c r="C944" s="31" t="s">
        <v>1389</v>
      </c>
      <c r="D944" s="32" t="s">
        <v>1197</v>
      </c>
      <c r="E944" s="33">
        <v>31158</v>
      </c>
      <c r="F944" s="34" t="s">
        <v>1198</v>
      </c>
      <c r="G944" s="5" t="s">
        <v>1206</v>
      </c>
      <c r="H944" s="5" t="s">
        <v>1205</v>
      </c>
      <c r="I944" s="5" t="b">
        <f t="shared" si="14"/>
        <v>0</v>
      </c>
      <c r="J944" s="5">
        <v>2000</v>
      </c>
    </row>
    <row r="945" spans="1:10" s="5" customFormat="1" ht="15.6" customHeight="1" x14ac:dyDescent="0.3">
      <c r="A945" s="30">
        <v>5553692</v>
      </c>
      <c r="B945" s="31" t="s">
        <v>217</v>
      </c>
      <c r="C945" s="31" t="s">
        <v>1389</v>
      </c>
      <c r="D945" s="32" t="s">
        <v>1197</v>
      </c>
      <c r="E945" s="33">
        <v>31137</v>
      </c>
      <c r="F945" s="34" t="s">
        <v>1198</v>
      </c>
      <c r="G945" s="5" t="s">
        <v>1204</v>
      </c>
      <c r="H945" s="5" t="s">
        <v>1205</v>
      </c>
      <c r="I945" s="5" t="b">
        <f t="shared" si="14"/>
        <v>0</v>
      </c>
      <c r="J945" s="5">
        <v>2000</v>
      </c>
    </row>
    <row r="946" spans="1:10" s="5" customFormat="1" ht="15.6" customHeight="1" x14ac:dyDescent="0.3">
      <c r="A946" s="42">
        <v>5553693</v>
      </c>
      <c r="B946" s="43" t="s">
        <v>268</v>
      </c>
      <c r="C946" s="43" t="s">
        <v>1368</v>
      </c>
      <c r="D946" s="32" t="s">
        <v>1197</v>
      </c>
      <c r="E946" s="33">
        <v>35526</v>
      </c>
      <c r="F946" s="34" t="s">
        <v>1363</v>
      </c>
      <c r="G946" s="5" t="s">
        <v>1209</v>
      </c>
      <c r="H946" s="5" t="s">
        <v>1205</v>
      </c>
      <c r="I946" s="5" t="b">
        <f t="shared" si="14"/>
        <v>0</v>
      </c>
      <c r="J946" s="5">
        <v>2012</v>
      </c>
    </row>
    <row r="947" spans="1:10" s="5" customFormat="1" ht="15.6" customHeight="1" x14ac:dyDescent="0.3">
      <c r="A947" s="51">
        <v>5553694</v>
      </c>
      <c r="B947" s="31" t="s">
        <v>269</v>
      </c>
      <c r="C947" s="31" t="s">
        <v>1404</v>
      </c>
      <c r="D947" s="50" t="s">
        <v>12</v>
      </c>
      <c r="E947" s="33"/>
      <c r="F947" s="34"/>
    </row>
    <row r="948" spans="1:10" s="5" customFormat="1" ht="15.6" customHeight="1" x14ac:dyDescent="0.3">
      <c r="A948" s="30">
        <v>5553695</v>
      </c>
      <c r="B948" s="31" t="s">
        <v>267</v>
      </c>
      <c r="C948" s="31" t="s">
        <v>1216</v>
      </c>
      <c r="D948" s="32" t="s">
        <v>1197</v>
      </c>
      <c r="E948" s="33">
        <v>30718</v>
      </c>
      <c r="F948" s="34" t="s">
        <v>1198</v>
      </c>
      <c r="G948" s="5" t="s">
        <v>1204</v>
      </c>
      <c r="H948" s="5" t="s">
        <v>1205</v>
      </c>
      <c r="I948" s="5" t="b">
        <f t="shared" si="14"/>
        <v>0</v>
      </c>
      <c r="J948" s="5">
        <v>1999</v>
      </c>
    </row>
    <row r="949" spans="1:10" s="5" customFormat="1" ht="15.6" customHeight="1" x14ac:dyDescent="0.3">
      <c r="A949" s="42">
        <v>5553696</v>
      </c>
      <c r="B949" s="43" t="s">
        <v>266</v>
      </c>
      <c r="C949" s="43" t="s">
        <v>1256</v>
      </c>
      <c r="D949" s="32" t="s">
        <v>1197</v>
      </c>
      <c r="E949" s="33">
        <v>35305</v>
      </c>
      <c r="F949" s="34" t="s">
        <v>1198</v>
      </c>
      <c r="G949" s="5" t="s">
        <v>1209</v>
      </c>
      <c r="H949" s="5" t="s">
        <v>1205</v>
      </c>
      <c r="I949" s="5" t="b">
        <f t="shared" si="14"/>
        <v>0</v>
      </c>
      <c r="J949" s="5">
        <v>2011</v>
      </c>
    </row>
    <row r="950" spans="1:10" s="5" customFormat="1" ht="15.6" customHeight="1" x14ac:dyDescent="0.3">
      <c r="A950" s="42">
        <v>5553697</v>
      </c>
      <c r="B950" s="43" t="s">
        <v>261</v>
      </c>
      <c r="C950" s="43" t="s">
        <v>1256</v>
      </c>
      <c r="D950" s="32" t="s">
        <v>1197</v>
      </c>
      <c r="E950" s="33">
        <v>38613</v>
      </c>
      <c r="F950" s="34" t="s">
        <v>1198</v>
      </c>
      <c r="G950" s="5" t="s">
        <v>1201</v>
      </c>
      <c r="H950" s="5" t="s">
        <v>1205</v>
      </c>
      <c r="I950" s="5" t="b">
        <f t="shared" si="14"/>
        <v>0</v>
      </c>
      <c r="J950" s="5">
        <v>2020</v>
      </c>
    </row>
    <row r="951" spans="1:10" s="5" customFormat="1" ht="15.6" customHeight="1" x14ac:dyDescent="0.3">
      <c r="A951" s="42">
        <v>5553698</v>
      </c>
      <c r="B951" s="43" t="s">
        <v>265</v>
      </c>
      <c r="C951" s="43" t="s">
        <v>1405</v>
      </c>
      <c r="D951" s="32" t="s">
        <v>1197</v>
      </c>
      <c r="E951" s="33">
        <v>34761</v>
      </c>
      <c r="F951" s="34" t="s">
        <v>1198</v>
      </c>
      <c r="G951" s="5" t="s">
        <v>1209</v>
      </c>
      <c r="H951" s="5" t="s">
        <v>1205</v>
      </c>
      <c r="I951" s="5" t="b">
        <f t="shared" si="14"/>
        <v>0</v>
      </c>
      <c r="J951" s="5">
        <v>2010</v>
      </c>
    </row>
    <row r="952" spans="1:10" s="5" customFormat="1" ht="15.6" customHeight="1" x14ac:dyDescent="0.3">
      <c r="A952" s="42">
        <v>5553699</v>
      </c>
      <c r="B952" s="43" t="s">
        <v>264</v>
      </c>
      <c r="C952" s="43" t="s">
        <v>1405</v>
      </c>
      <c r="D952" s="32" t="s">
        <v>1197</v>
      </c>
      <c r="E952" s="33">
        <v>34794</v>
      </c>
      <c r="F952" s="34" t="s">
        <v>1198</v>
      </c>
      <c r="G952" s="5" t="s">
        <v>1209</v>
      </c>
      <c r="H952" s="5" t="s">
        <v>1205</v>
      </c>
      <c r="I952" s="5" t="b">
        <f t="shared" si="14"/>
        <v>0</v>
      </c>
      <c r="J952" s="5">
        <v>2010</v>
      </c>
    </row>
    <row r="953" spans="1:10" s="5" customFormat="1" ht="15.6" customHeight="1" x14ac:dyDescent="0.3">
      <c r="A953" s="43">
        <v>5553700</v>
      </c>
      <c r="B953" s="43" t="s">
        <v>263</v>
      </c>
      <c r="C953" s="43" t="s">
        <v>1406</v>
      </c>
      <c r="D953" s="32" t="s">
        <v>12</v>
      </c>
      <c r="E953" s="33">
        <v>35065</v>
      </c>
      <c r="F953" s="34" t="s">
        <v>1363</v>
      </c>
      <c r="G953" s="5" t="s">
        <v>1209</v>
      </c>
      <c r="H953" s="5" t="s">
        <v>1205</v>
      </c>
      <c r="I953" s="5" t="b">
        <f t="shared" si="14"/>
        <v>0</v>
      </c>
      <c r="J953" s="5">
        <v>2011</v>
      </c>
    </row>
    <row r="954" spans="1:10" s="5" customFormat="1" ht="15.6" customHeight="1" x14ac:dyDescent="0.3">
      <c r="A954" s="43">
        <v>5553701</v>
      </c>
      <c r="B954" s="43" t="s">
        <v>262</v>
      </c>
      <c r="C954" s="43" t="s">
        <v>1406</v>
      </c>
      <c r="D954" s="50" t="s">
        <v>12</v>
      </c>
      <c r="E954" s="33"/>
      <c r="F954" s="34"/>
    </row>
    <row r="955" spans="1:10" s="5" customFormat="1" ht="15.6" customHeight="1" x14ac:dyDescent="0.3">
      <c r="A955" s="42">
        <v>5553702</v>
      </c>
      <c r="B955" s="43" t="s">
        <v>258</v>
      </c>
      <c r="C955" s="43" t="s">
        <v>1407</v>
      </c>
      <c r="D955" s="32" t="s">
        <v>1197</v>
      </c>
      <c r="E955" s="33">
        <v>35909</v>
      </c>
      <c r="F955" s="34" t="s">
        <v>1198</v>
      </c>
      <c r="G955" s="5" t="s">
        <v>1201</v>
      </c>
      <c r="H955" s="5" t="s">
        <v>1205</v>
      </c>
      <c r="I955" s="5" t="b">
        <f t="shared" si="14"/>
        <v>0</v>
      </c>
      <c r="J955" s="5">
        <v>2013</v>
      </c>
    </row>
    <row r="956" spans="1:10" s="5" customFormat="1" ht="15.6" customHeight="1" x14ac:dyDescent="0.3">
      <c r="A956" s="42">
        <v>5553703</v>
      </c>
      <c r="B956" s="43" t="s">
        <v>260</v>
      </c>
      <c r="C956" s="43" t="s">
        <v>1217</v>
      </c>
      <c r="D956" s="32" t="s">
        <v>1197</v>
      </c>
      <c r="E956" s="33">
        <v>30411</v>
      </c>
      <c r="F956" s="34" t="s">
        <v>1198</v>
      </c>
      <c r="G956" s="5" t="s">
        <v>1201</v>
      </c>
      <c r="H956" s="5" t="s">
        <v>1205</v>
      </c>
      <c r="I956" s="5" t="b">
        <f t="shared" si="14"/>
        <v>0</v>
      </c>
      <c r="J956" s="5">
        <v>1998</v>
      </c>
    </row>
    <row r="957" spans="1:10" s="5" customFormat="1" ht="15.6" customHeight="1" x14ac:dyDescent="0.3">
      <c r="A957" s="42">
        <v>5553704</v>
      </c>
      <c r="B957" s="43" t="s">
        <v>257</v>
      </c>
      <c r="C957" s="43" t="s">
        <v>1217</v>
      </c>
      <c r="D957" s="32" t="s">
        <v>1197</v>
      </c>
      <c r="E957" s="33">
        <v>30781</v>
      </c>
      <c r="F957" s="34" t="s">
        <v>1198</v>
      </c>
      <c r="G957" s="5" t="s">
        <v>1201</v>
      </c>
      <c r="H957" s="5" t="s">
        <v>1205</v>
      </c>
      <c r="I957" s="5" t="b">
        <f t="shared" si="14"/>
        <v>0</v>
      </c>
      <c r="J957" s="5">
        <v>1999</v>
      </c>
    </row>
    <row r="958" spans="1:10" s="5" customFormat="1" ht="15.6" customHeight="1" x14ac:dyDescent="0.3">
      <c r="A958" s="42">
        <v>5553706</v>
      </c>
      <c r="B958" s="43" t="s">
        <v>256</v>
      </c>
      <c r="C958" s="43" t="s">
        <v>1217</v>
      </c>
      <c r="D958" s="32" t="s">
        <v>1197</v>
      </c>
      <c r="E958" s="33">
        <v>33322</v>
      </c>
      <c r="F958" s="34" t="s">
        <v>1198</v>
      </c>
      <c r="G958" s="5" t="s">
        <v>1201</v>
      </c>
      <c r="H958" s="5" t="s">
        <v>1205</v>
      </c>
      <c r="I958" s="5" t="b">
        <f t="shared" si="14"/>
        <v>0</v>
      </c>
      <c r="J958" s="5">
        <v>2006</v>
      </c>
    </row>
    <row r="959" spans="1:10" s="5" customFormat="1" ht="15.6" customHeight="1" x14ac:dyDescent="0.3">
      <c r="A959" s="42">
        <v>5553707</v>
      </c>
      <c r="B959" s="43" t="s">
        <v>254</v>
      </c>
      <c r="C959" s="43" t="s">
        <v>1217</v>
      </c>
      <c r="D959" s="32" t="s">
        <v>1197</v>
      </c>
      <c r="E959" s="33">
        <v>33683</v>
      </c>
      <c r="F959" s="34" t="s">
        <v>1198</v>
      </c>
      <c r="G959" s="5" t="s">
        <v>1201</v>
      </c>
      <c r="H959" s="5" t="s">
        <v>1205</v>
      </c>
      <c r="I959" s="5" t="b">
        <f t="shared" si="14"/>
        <v>0</v>
      </c>
      <c r="J959" s="5">
        <v>2007</v>
      </c>
    </row>
    <row r="960" spans="1:10" s="5" customFormat="1" ht="15.6" customHeight="1" x14ac:dyDescent="0.3">
      <c r="A960" s="42">
        <v>5553708</v>
      </c>
      <c r="B960" s="43" t="s">
        <v>253</v>
      </c>
      <c r="C960" s="43" t="s">
        <v>1217</v>
      </c>
      <c r="D960" s="32" t="s">
        <v>1197</v>
      </c>
      <c r="E960" s="33">
        <v>35477</v>
      </c>
      <c r="F960" s="34" t="s">
        <v>1198</v>
      </c>
      <c r="G960" s="5" t="s">
        <v>1201</v>
      </c>
      <c r="H960" s="5" t="s">
        <v>1205</v>
      </c>
      <c r="I960" s="5" t="b">
        <f t="shared" si="14"/>
        <v>0</v>
      </c>
      <c r="J960" s="5">
        <v>2012</v>
      </c>
    </row>
    <row r="961" spans="1:10" s="5" customFormat="1" ht="15.6" customHeight="1" x14ac:dyDescent="0.3">
      <c r="A961" s="43">
        <v>5553709</v>
      </c>
      <c r="B961" s="43" t="s">
        <v>255</v>
      </c>
      <c r="C961" s="43" t="s">
        <v>1217</v>
      </c>
      <c r="D961" s="32" t="s">
        <v>12</v>
      </c>
      <c r="E961" s="33">
        <v>36161</v>
      </c>
      <c r="F961" s="34" t="s">
        <v>1198</v>
      </c>
      <c r="G961" s="5" t="s">
        <v>1199</v>
      </c>
      <c r="H961" s="5" t="s">
        <v>1205</v>
      </c>
      <c r="I961" s="5" t="b">
        <f t="shared" si="14"/>
        <v>0</v>
      </c>
      <c r="J961" s="5">
        <v>2014</v>
      </c>
    </row>
    <row r="962" spans="1:10" s="5" customFormat="1" ht="15.6" customHeight="1" x14ac:dyDescent="0.3">
      <c r="A962" s="42">
        <v>5553710</v>
      </c>
      <c r="B962" s="43" t="s">
        <v>252</v>
      </c>
      <c r="C962" s="43" t="s">
        <v>1250</v>
      </c>
      <c r="D962" s="32" t="s">
        <v>1197</v>
      </c>
      <c r="E962" s="33">
        <v>32238</v>
      </c>
      <c r="F962" s="34" t="s">
        <v>1198</v>
      </c>
      <c r="G962" s="5" t="s">
        <v>1201</v>
      </c>
      <c r="H962" s="5" t="s">
        <v>1205</v>
      </c>
      <c r="I962" s="5" t="b">
        <f t="shared" ref="I962:I1024" si="15">AND(LEFT(F962,3)="Non",J962&gt;2020)</f>
        <v>0</v>
      </c>
      <c r="J962" s="5">
        <v>2003</v>
      </c>
    </row>
    <row r="963" spans="1:10" s="5" customFormat="1" ht="15.6" customHeight="1" x14ac:dyDescent="0.3">
      <c r="A963" s="42">
        <v>5553711</v>
      </c>
      <c r="B963" s="43" t="s">
        <v>251</v>
      </c>
      <c r="C963" s="43" t="s">
        <v>1250</v>
      </c>
      <c r="D963" s="32" t="s">
        <v>1197</v>
      </c>
      <c r="E963" s="33">
        <v>33310</v>
      </c>
      <c r="F963" s="34" t="s">
        <v>1198</v>
      </c>
      <c r="G963" s="5" t="s">
        <v>1209</v>
      </c>
      <c r="H963" s="5" t="s">
        <v>1205</v>
      </c>
      <c r="I963" s="5" t="b">
        <f t="shared" si="15"/>
        <v>0</v>
      </c>
      <c r="J963" s="5">
        <v>2006</v>
      </c>
    </row>
    <row r="964" spans="1:10" s="5" customFormat="1" ht="15.6" customHeight="1" x14ac:dyDescent="0.3">
      <c r="A964" s="42">
        <v>5553712</v>
      </c>
      <c r="B964" s="43" t="s">
        <v>250</v>
      </c>
      <c r="C964" s="43" t="s">
        <v>1254</v>
      </c>
      <c r="D964" s="32" t="s">
        <v>1197</v>
      </c>
      <c r="E964" s="33">
        <v>35297</v>
      </c>
      <c r="F964" s="34" t="s">
        <v>1198</v>
      </c>
      <c r="G964" s="5" t="s">
        <v>1201</v>
      </c>
      <c r="H964" s="5" t="s">
        <v>1205</v>
      </c>
      <c r="I964" s="5" t="b">
        <f t="shared" si="15"/>
        <v>0</v>
      </c>
      <c r="J964" s="5">
        <v>2011</v>
      </c>
    </row>
    <row r="965" spans="1:10" s="5" customFormat="1" ht="15.6" customHeight="1" x14ac:dyDescent="0.3">
      <c r="A965" s="42">
        <v>5553713</v>
      </c>
      <c r="B965" s="43" t="s">
        <v>249</v>
      </c>
      <c r="C965" s="43" t="s">
        <v>1408</v>
      </c>
      <c r="D965" s="32" t="s">
        <v>1197</v>
      </c>
      <c r="E965" s="33">
        <v>35333</v>
      </c>
      <c r="F965" s="34" t="s">
        <v>1198</v>
      </c>
      <c r="G965" s="5" t="s">
        <v>1209</v>
      </c>
      <c r="H965" s="5" t="s">
        <v>1205</v>
      </c>
      <c r="I965" s="5" t="b">
        <f t="shared" si="15"/>
        <v>0</v>
      </c>
      <c r="J965" s="5">
        <v>2011</v>
      </c>
    </row>
    <row r="966" spans="1:10" s="5" customFormat="1" ht="15.6" customHeight="1" x14ac:dyDescent="0.3">
      <c r="A966" s="30">
        <v>5553714</v>
      </c>
      <c r="B966" s="31" t="s">
        <v>248</v>
      </c>
      <c r="C966" s="31" t="s">
        <v>1409</v>
      </c>
      <c r="D966" s="32" t="s">
        <v>1197</v>
      </c>
      <c r="E966" s="33">
        <v>30029</v>
      </c>
      <c r="F966" s="34" t="s">
        <v>1198</v>
      </c>
      <c r="G966" s="5" t="s">
        <v>1209</v>
      </c>
      <c r="H966" s="5" t="s">
        <v>1205</v>
      </c>
      <c r="I966" s="5" t="b">
        <f t="shared" si="15"/>
        <v>0</v>
      </c>
      <c r="J966" s="5">
        <v>1997</v>
      </c>
    </row>
    <row r="967" spans="1:10" s="5" customFormat="1" ht="15.6" customHeight="1" x14ac:dyDescent="0.3">
      <c r="A967" s="30">
        <v>5553715</v>
      </c>
      <c r="B967" s="31" t="s">
        <v>247</v>
      </c>
      <c r="C967" s="31" t="s">
        <v>1409</v>
      </c>
      <c r="D967" s="32" t="s">
        <v>1197</v>
      </c>
      <c r="E967" s="33">
        <v>30378</v>
      </c>
      <c r="F967" s="34" t="s">
        <v>1198</v>
      </c>
      <c r="G967" s="5" t="s">
        <v>1209</v>
      </c>
      <c r="H967" s="5" t="s">
        <v>1205</v>
      </c>
      <c r="I967" s="5" t="b">
        <f t="shared" si="15"/>
        <v>0</v>
      </c>
      <c r="J967" s="5">
        <v>1998</v>
      </c>
    </row>
    <row r="968" spans="1:10" s="5" customFormat="1" ht="15.6" customHeight="1" x14ac:dyDescent="0.3">
      <c r="A968" s="42">
        <v>5553716</v>
      </c>
      <c r="B968" s="43" t="s">
        <v>246</v>
      </c>
      <c r="C968" s="43" t="s">
        <v>1409</v>
      </c>
      <c r="D968" s="32" t="s">
        <v>1197</v>
      </c>
      <c r="E968" s="33">
        <v>30420</v>
      </c>
      <c r="F968" s="34" t="s">
        <v>1198</v>
      </c>
      <c r="G968" s="5" t="s">
        <v>1201</v>
      </c>
      <c r="H968" s="5" t="s">
        <v>1205</v>
      </c>
      <c r="I968" s="5" t="b">
        <f t="shared" si="15"/>
        <v>0</v>
      </c>
      <c r="J968" s="5">
        <v>1998</v>
      </c>
    </row>
    <row r="969" spans="1:10" s="5" customFormat="1" ht="15.6" customHeight="1" x14ac:dyDescent="0.3">
      <c r="A969" s="42">
        <v>5553717</v>
      </c>
      <c r="B969" s="43" t="s">
        <v>245</v>
      </c>
      <c r="C969" s="43" t="s">
        <v>1409</v>
      </c>
      <c r="D969" s="32" t="s">
        <v>1197</v>
      </c>
      <c r="E969" s="33">
        <v>30770</v>
      </c>
      <c r="F969" s="34" t="s">
        <v>1198</v>
      </c>
      <c r="G969" s="5" t="s">
        <v>1209</v>
      </c>
      <c r="H969" s="5" t="s">
        <v>1205</v>
      </c>
      <c r="I969" s="5" t="b">
        <f t="shared" si="15"/>
        <v>0</v>
      </c>
      <c r="J969" s="5">
        <v>1999</v>
      </c>
    </row>
    <row r="970" spans="1:10" s="5" customFormat="1" ht="15.6" customHeight="1" x14ac:dyDescent="0.3">
      <c r="A970" s="30">
        <v>5553718</v>
      </c>
      <c r="B970" s="31" t="s">
        <v>244</v>
      </c>
      <c r="C970" s="31" t="s">
        <v>1409</v>
      </c>
      <c r="D970" s="32" t="s">
        <v>1197</v>
      </c>
      <c r="E970" s="33">
        <v>31144</v>
      </c>
      <c r="F970" s="34" t="s">
        <v>1198</v>
      </c>
      <c r="G970" s="5" t="s">
        <v>1201</v>
      </c>
      <c r="H970" s="5" t="s">
        <v>1205</v>
      </c>
      <c r="I970" s="5" t="b">
        <f t="shared" si="15"/>
        <v>0</v>
      </c>
      <c r="J970" s="5">
        <v>2000</v>
      </c>
    </row>
    <row r="971" spans="1:10" s="5" customFormat="1" ht="15.6" customHeight="1" x14ac:dyDescent="0.3">
      <c r="A971" s="42">
        <v>5553719</v>
      </c>
      <c r="B971" s="43" t="s">
        <v>243</v>
      </c>
      <c r="C971" s="43" t="s">
        <v>1369</v>
      </c>
      <c r="D971" s="32" t="s">
        <v>1197</v>
      </c>
      <c r="E971" s="33">
        <v>30772</v>
      </c>
      <c r="F971" s="34" t="s">
        <v>1198</v>
      </c>
      <c r="G971" s="5" t="s">
        <v>1209</v>
      </c>
      <c r="H971" s="5" t="s">
        <v>1205</v>
      </c>
      <c r="I971" s="5" t="b">
        <f t="shared" si="15"/>
        <v>0</v>
      </c>
      <c r="J971" s="5">
        <v>1999</v>
      </c>
    </row>
    <row r="972" spans="1:10" s="5" customFormat="1" ht="15.6" customHeight="1" x14ac:dyDescent="0.3">
      <c r="A972" s="30">
        <v>5553720</v>
      </c>
      <c r="B972" s="31" t="s">
        <v>242</v>
      </c>
      <c r="C972" s="31" t="s">
        <v>1369</v>
      </c>
      <c r="D972" s="32" t="s">
        <v>1197</v>
      </c>
      <c r="E972" s="33">
        <v>30408</v>
      </c>
      <c r="F972" s="34" t="s">
        <v>1198</v>
      </c>
      <c r="G972" s="5" t="s">
        <v>1204</v>
      </c>
      <c r="H972" s="5" t="s">
        <v>1205</v>
      </c>
      <c r="I972" s="5" t="b">
        <f t="shared" si="15"/>
        <v>0</v>
      </c>
      <c r="J972" s="5">
        <v>1998</v>
      </c>
    </row>
    <row r="973" spans="1:10" s="5" customFormat="1" ht="15.6" customHeight="1" x14ac:dyDescent="0.3">
      <c r="A973" s="42">
        <v>5553721</v>
      </c>
      <c r="B973" s="43" t="s">
        <v>241</v>
      </c>
      <c r="C973" s="43" t="s">
        <v>1369</v>
      </c>
      <c r="D973" s="32" t="s">
        <v>1197</v>
      </c>
      <c r="E973" s="33">
        <v>30412</v>
      </c>
      <c r="F973" s="34" t="s">
        <v>1198</v>
      </c>
      <c r="G973" s="5" t="s">
        <v>1209</v>
      </c>
      <c r="H973" s="5" t="s">
        <v>1205</v>
      </c>
      <c r="I973" s="5" t="b">
        <f t="shared" si="15"/>
        <v>0</v>
      </c>
      <c r="J973" s="5">
        <v>1998</v>
      </c>
    </row>
    <row r="974" spans="1:10" s="5" customFormat="1" ht="15.6" customHeight="1" x14ac:dyDescent="0.3">
      <c r="A974" s="42">
        <v>5553722</v>
      </c>
      <c r="B974" s="43" t="s">
        <v>240</v>
      </c>
      <c r="C974" s="43" t="s">
        <v>1369</v>
      </c>
      <c r="D974" s="32" t="s">
        <v>1197</v>
      </c>
      <c r="E974" s="33">
        <v>30737</v>
      </c>
      <c r="F974" s="34" t="s">
        <v>1198</v>
      </c>
      <c r="G974" s="5" t="s">
        <v>1209</v>
      </c>
      <c r="H974" s="5" t="s">
        <v>1205</v>
      </c>
      <c r="I974" s="5" t="b">
        <f t="shared" si="15"/>
        <v>0</v>
      </c>
      <c r="J974" s="5">
        <v>1999</v>
      </c>
    </row>
    <row r="975" spans="1:10" s="5" customFormat="1" ht="15.6" customHeight="1" x14ac:dyDescent="0.3">
      <c r="A975" s="30">
        <v>5553723</v>
      </c>
      <c r="B975" s="31" t="s">
        <v>217</v>
      </c>
      <c r="C975" s="31" t="s">
        <v>1369</v>
      </c>
      <c r="D975" s="32" t="s">
        <v>1197</v>
      </c>
      <c r="E975" s="33">
        <v>30762</v>
      </c>
      <c r="F975" s="34" t="s">
        <v>1198</v>
      </c>
      <c r="G975" s="5" t="s">
        <v>1204</v>
      </c>
      <c r="H975" s="5" t="s">
        <v>1205</v>
      </c>
      <c r="I975" s="5" t="b">
        <f t="shared" si="15"/>
        <v>0</v>
      </c>
      <c r="J975" s="5">
        <v>1999</v>
      </c>
    </row>
    <row r="976" spans="1:10" s="5" customFormat="1" ht="15.6" customHeight="1" x14ac:dyDescent="0.3">
      <c r="A976" s="30">
        <v>5553724</v>
      </c>
      <c r="B976" s="31" t="s">
        <v>239</v>
      </c>
      <c r="C976" s="31" t="s">
        <v>1369</v>
      </c>
      <c r="D976" s="32" t="s">
        <v>1197</v>
      </c>
      <c r="E976" s="33">
        <v>30743</v>
      </c>
      <c r="F976" s="34" t="s">
        <v>1198</v>
      </c>
      <c r="G976" s="5" t="s">
        <v>1204</v>
      </c>
      <c r="H976" s="5" t="s">
        <v>1205</v>
      </c>
      <c r="I976" s="5" t="b">
        <f t="shared" si="15"/>
        <v>0</v>
      </c>
      <c r="J976" s="5">
        <v>1999</v>
      </c>
    </row>
    <row r="977" spans="1:10" s="5" customFormat="1" ht="15.6" customHeight="1" x14ac:dyDescent="0.3">
      <c r="A977" s="30">
        <v>5553725</v>
      </c>
      <c r="B977" s="31" t="s">
        <v>216</v>
      </c>
      <c r="C977" s="31" t="s">
        <v>1369</v>
      </c>
      <c r="D977" s="32" t="s">
        <v>1197</v>
      </c>
      <c r="E977" s="33">
        <v>30736</v>
      </c>
      <c r="F977" s="34" t="s">
        <v>1198</v>
      </c>
      <c r="G977" s="5" t="s">
        <v>1209</v>
      </c>
      <c r="H977" s="5" t="s">
        <v>1205</v>
      </c>
      <c r="I977" s="5" t="b">
        <f t="shared" si="15"/>
        <v>0</v>
      </c>
      <c r="J977" s="5">
        <v>1999</v>
      </c>
    </row>
    <row r="978" spans="1:10" s="5" customFormat="1" ht="15.6" customHeight="1" x14ac:dyDescent="0.3">
      <c r="A978" s="30">
        <v>5553726</v>
      </c>
      <c r="B978" s="31" t="s">
        <v>238</v>
      </c>
      <c r="C978" s="31" t="s">
        <v>1369</v>
      </c>
      <c r="D978" s="32" t="s">
        <v>1197</v>
      </c>
      <c r="E978" s="33">
        <v>30763</v>
      </c>
      <c r="F978" s="34" t="s">
        <v>1198</v>
      </c>
      <c r="G978" s="5" t="s">
        <v>1209</v>
      </c>
      <c r="H978" s="5" t="s">
        <v>1205</v>
      </c>
      <c r="I978" s="5" t="b">
        <f t="shared" si="15"/>
        <v>0</v>
      </c>
      <c r="J978" s="5">
        <v>1999</v>
      </c>
    </row>
    <row r="979" spans="1:10" s="5" customFormat="1" ht="15.6" customHeight="1" x14ac:dyDescent="0.3">
      <c r="A979" s="42">
        <v>5553727</v>
      </c>
      <c r="B979" s="43" t="s">
        <v>237</v>
      </c>
      <c r="C979" s="43" t="s">
        <v>1369</v>
      </c>
      <c r="D979" s="32" t="s">
        <v>1197</v>
      </c>
      <c r="E979" s="33">
        <v>30758</v>
      </c>
      <c r="F979" s="34" t="s">
        <v>1198</v>
      </c>
      <c r="G979" s="5" t="s">
        <v>1209</v>
      </c>
      <c r="H979" s="5" t="s">
        <v>1205</v>
      </c>
      <c r="I979" s="5" t="b">
        <f t="shared" si="15"/>
        <v>0</v>
      </c>
      <c r="J979" s="5">
        <v>1999</v>
      </c>
    </row>
    <row r="980" spans="1:10" s="5" customFormat="1" ht="15.6" customHeight="1" x14ac:dyDescent="0.3">
      <c r="A980" s="42">
        <v>5553728</v>
      </c>
      <c r="B980" s="43" t="s">
        <v>217</v>
      </c>
      <c r="C980" s="43" t="s">
        <v>1369</v>
      </c>
      <c r="D980" s="32" t="s">
        <v>1197</v>
      </c>
      <c r="E980" s="33">
        <v>31066</v>
      </c>
      <c r="F980" s="34" t="s">
        <v>1198</v>
      </c>
      <c r="G980" s="5" t="s">
        <v>1204</v>
      </c>
      <c r="H980" s="5" t="s">
        <v>1205</v>
      </c>
      <c r="I980" s="5" t="b">
        <f t="shared" si="15"/>
        <v>0</v>
      </c>
      <c r="J980" s="5">
        <v>2000</v>
      </c>
    </row>
    <row r="981" spans="1:10" s="5" customFormat="1" ht="15.6" customHeight="1" x14ac:dyDescent="0.3">
      <c r="A981" s="42">
        <v>5553729</v>
      </c>
      <c r="B981" s="43" t="s">
        <v>234</v>
      </c>
      <c r="C981" s="43" t="s">
        <v>1370</v>
      </c>
      <c r="D981" s="32" t="s">
        <v>1197</v>
      </c>
      <c r="E981" s="33">
        <v>36568</v>
      </c>
      <c r="F981" s="34" t="s">
        <v>1198</v>
      </c>
      <c r="G981" s="5" t="s">
        <v>1201</v>
      </c>
      <c r="H981" s="5" t="s">
        <v>1205</v>
      </c>
      <c r="I981" s="5" t="b">
        <f t="shared" si="15"/>
        <v>0</v>
      </c>
      <c r="J981" s="5">
        <v>2015</v>
      </c>
    </row>
    <row r="982" spans="1:10" s="5" customFormat="1" ht="15.6" customHeight="1" x14ac:dyDescent="0.3">
      <c r="A982" s="42">
        <v>5553730</v>
      </c>
      <c r="B982" s="43" t="s">
        <v>233</v>
      </c>
      <c r="C982" s="43" t="s">
        <v>1370</v>
      </c>
      <c r="D982" s="32" t="s">
        <v>1197</v>
      </c>
      <c r="E982" s="33">
        <v>36975</v>
      </c>
      <c r="F982" s="34" t="s">
        <v>1198</v>
      </c>
      <c r="G982" s="5" t="s">
        <v>1201</v>
      </c>
      <c r="H982" s="5" t="s">
        <v>1205</v>
      </c>
      <c r="I982" s="5" t="b">
        <f t="shared" si="15"/>
        <v>0</v>
      </c>
      <c r="J982" s="5">
        <v>2016</v>
      </c>
    </row>
    <row r="983" spans="1:10" s="5" customFormat="1" ht="15.6" customHeight="1" x14ac:dyDescent="0.3">
      <c r="A983" s="42">
        <v>5553731</v>
      </c>
      <c r="B983" s="43" t="s">
        <v>232</v>
      </c>
      <c r="C983" s="43" t="s">
        <v>1370</v>
      </c>
      <c r="D983" s="32" t="s">
        <v>1197</v>
      </c>
      <c r="E983" s="33">
        <v>38265</v>
      </c>
      <c r="F983" s="34" t="s">
        <v>1198</v>
      </c>
      <c r="G983" s="5" t="s">
        <v>1201</v>
      </c>
      <c r="H983" s="5" t="s">
        <v>1205</v>
      </c>
      <c r="I983" s="5" t="b">
        <f t="shared" si="15"/>
        <v>0</v>
      </c>
      <c r="J983" s="5">
        <v>2019</v>
      </c>
    </row>
    <row r="984" spans="1:10" s="5" customFormat="1" ht="15.6" customHeight="1" x14ac:dyDescent="0.3">
      <c r="A984" s="43">
        <v>5553732</v>
      </c>
      <c r="B984" s="43" t="s">
        <v>236</v>
      </c>
      <c r="C984" s="43" t="s">
        <v>1410</v>
      </c>
      <c r="D984" s="50" t="s">
        <v>12</v>
      </c>
      <c r="E984" s="33"/>
      <c r="F984" s="34"/>
    </row>
    <row r="985" spans="1:10" s="5" customFormat="1" ht="15.6" customHeight="1" x14ac:dyDescent="0.3">
      <c r="A985" s="43">
        <v>5553733</v>
      </c>
      <c r="B985" s="43" t="s">
        <v>235</v>
      </c>
      <c r="C985" s="43" t="s">
        <v>1410</v>
      </c>
      <c r="D985" s="50" t="s">
        <v>12</v>
      </c>
      <c r="E985" s="33"/>
      <c r="F985" s="34"/>
    </row>
    <row r="986" spans="1:10" s="5" customFormat="1" ht="15.6" customHeight="1" x14ac:dyDescent="0.3">
      <c r="A986" s="42">
        <v>5553734</v>
      </c>
      <c r="B986" s="43" t="s">
        <v>231</v>
      </c>
      <c r="C986" s="43" t="s">
        <v>1262</v>
      </c>
      <c r="D986" s="32" t="s">
        <v>1197</v>
      </c>
      <c r="E986" s="33">
        <v>30788</v>
      </c>
      <c r="F986" s="34" t="s">
        <v>1198</v>
      </c>
      <c r="G986" s="5" t="s">
        <v>1201</v>
      </c>
      <c r="H986" s="5" t="s">
        <v>1221</v>
      </c>
      <c r="I986" s="5" t="b">
        <f t="shared" si="15"/>
        <v>0</v>
      </c>
      <c r="J986" s="5">
        <v>1999</v>
      </c>
    </row>
    <row r="987" spans="1:10" s="5" customFormat="1" ht="15.6" customHeight="1" x14ac:dyDescent="0.3">
      <c r="A987" s="42">
        <v>5553735</v>
      </c>
      <c r="B987" s="43" t="s">
        <v>230</v>
      </c>
      <c r="C987" s="43" t="s">
        <v>1262</v>
      </c>
      <c r="D987" s="32" t="s">
        <v>1197</v>
      </c>
      <c r="E987" s="33">
        <v>30788</v>
      </c>
      <c r="F987" s="34" t="s">
        <v>1198</v>
      </c>
      <c r="G987" s="5" t="s">
        <v>1201</v>
      </c>
      <c r="H987" s="5" t="s">
        <v>1221</v>
      </c>
      <c r="I987" s="5" t="b">
        <f t="shared" si="15"/>
        <v>0</v>
      </c>
      <c r="J987" s="5">
        <v>1999</v>
      </c>
    </row>
    <row r="988" spans="1:10" s="5" customFormat="1" ht="15.6" customHeight="1" x14ac:dyDescent="0.3">
      <c r="A988" s="42">
        <v>5553736</v>
      </c>
      <c r="B988" s="43" t="s">
        <v>229</v>
      </c>
      <c r="C988" s="43" t="s">
        <v>1262</v>
      </c>
      <c r="D988" s="32" t="s">
        <v>1197</v>
      </c>
      <c r="E988" s="33">
        <v>30784</v>
      </c>
      <c r="F988" s="34" t="s">
        <v>1198</v>
      </c>
      <c r="G988" s="5" t="s">
        <v>1201</v>
      </c>
      <c r="H988" s="5" t="s">
        <v>1221</v>
      </c>
      <c r="I988" s="5" t="b">
        <f t="shared" si="15"/>
        <v>0</v>
      </c>
      <c r="J988" s="5">
        <v>1999</v>
      </c>
    </row>
    <row r="989" spans="1:10" s="5" customFormat="1" ht="15.6" customHeight="1" x14ac:dyDescent="0.3">
      <c r="A989" s="42">
        <v>5553737</v>
      </c>
      <c r="B989" s="43" t="s">
        <v>228</v>
      </c>
      <c r="C989" s="43" t="s">
        <v>1262</v>
      </c>
      <c r="D989" s="32" t="s">
        <v>1197</v>
      </c>
      <c r="E989" s="33">
        <v>31095</v>
      </c>
      <c r="F989" s="34" t="s">
        <v>1198</v>
      </c>
      <c r="G989" s="5" t="s">
        <v>1201</v>
      </c>
      <c r="H989" s="5" t="s">
        <v>1205</v>
      </c>
      <c r="I989" s="5" t="b">
        <f t="shared" si="15"/>
        <v>0</v>
      </c>
      <c r="J989" s="5">
        <v>2000</v>
      </c>
    </row>
    <row r="990" spans="1:10" s="5" customFormat="1" ht="15.6" customHeight="1" x14ac:dyDescent="0.3">
      <c r="A990" s="42">
        <v>5553738</v>
      </c>
      <c r="B990" s="43" t="s">
        <v>227</v>
      </c>
      <c r="C990" s="43" t="s">
        <v>1262</v>
      </c>
      <c r="D990" s="32" t="s">
        <v>1197</v>
      </c>
      <c r="E990" s="33">
        <v>31134</v>
      </c>
      <c r="F990" s="34" t="s">
        <v>1198</v>
      </c>
      <c r="G990" s="5" t="s">
        <v>1201</v>
      </c>
      <c r="H990" s="5" t="s">
        <v>1205</v>
      </c>
      <c r="I990" s="5" t="b">
        <f t="shared" si="15"/>
        <v>0</v>
      </c>
      <c r="J990" s="5">
        <v>2000</v>
      </c>
    </row>
    <row r="991" spans="1:10" s="5" customFormat="1" ht="15.6" customHeight="1" x14ac:dyDescent="0.3">
      <c r="A991" s="42">
        <v>5553739</v>
      </c>
      <c r="B991" s="43" t="s">
        <v>226</v>
      </c>
      <c r="C991" s="43" t="s">
        <v>1262</v>
      </c>
      <c r="D991" s="32" t="s">
        <v>1197</v>
      </c>
      <c r="E991" s="33">
        <v>31140</v>
      </c>
      <c r="F991" s="34" t="s">
        <v>1198</v>
      </c>
      <c r="G991" s="5" t="s">
        <v>1209</v>
      </c>
      <c r="H991" s="5" t="s">
        <v>1205</v>
      </c>
      <c r="I991" s="5" t="b">
        <f t="shared" si="15"/>
        <v>0</v>
      </c>
      <c r="J991" s="5">
        <v>2000</v>
      </c>
    </row>
    <row r="992" spans="1:10" s="5" customFormat="1" ht="15.6" customHeight="1" x14ac:dyDescent="0.3">
      <c r="A992" s="42">
        <v>5553740</v>
      </c>
      <c r="B992" s="43" t="s">
        <v>225</v>
      </c>
      <c r="C992" s="43" t="s">
        <v>1262</v>
      </c>
      <c r="D992" s="32" t="s">
        <v>1197</v>
      </c>
      <c r="E992" s="33">
        <v>31137</v>
      </c>
      <c r="F992" s="34" t="s">
        <v>1198</v>
      </c>
      <c r="G992" s="5" t="s">
        <v>1201</v>
      </c>
      <c r="H992" s="5" t="s">
        <v>1205</v>
      </c>
      <c r="I992" s="5" t="b">
        <f t="shared" si="15"/>
        <v>0</v>
      </c>
      <c r="J992" s="5">
        <v>2000</v>
      </c>
    </row>
    <row r="993" spans="1:10" s="5" customFormat="1" ht="15.6" customHeight="1" x14ac:dyDescent="0.3">
      <c r="A993" s="30">
        <v>5553741</v>
      </c>
      <c r="B993" s="31" t="s">
        <v>223</v>
      </c>
      <c r="C993" s="31" t="s">
        <v>1262</v>
      </c>
      <c r="D993" s="32" t="s">
        <v>1197</v>
      </c>
      <c r="E993" s="33">
        <v>31130</v>
      </c>
      <c r="F993" s="34" t="s">
        <v>1198</v>
      </c>
      <c r="G993" s="5" t="s">
        <v>1209</v>
      </c>
      <c r="H993" s="5" t="s">
        <v>1205</v>
      </c>
      <c r="I993" s="5" t="b">
        <f t="shared" si="15"/>
        <v>0</v>
      </c>
      <c r="J993" s="5">
        <v>2000</v>
      </c>
    </row>
    <row r="994" spans="1:10" s="5" customFormat="1" ht="15.6" customHeight="1" x14ac:dyDescent="0.3">
      <c r="A994" s="42">
        <v>5553742</v>
      </c>
      <c r="B994" s="43" t="s">
        <v>217</v>
      </c>
      <c r="C994" s="43" t="s">
        <v>1262</v>
      </c>
      <c r="D994" s="32" t="s">
        <v>1197</v>
      </c>
      <c r="E994" s="33">
        <v>31130</v>
      </c>
      <c r="F994" s="34" t="s">
        <v>1198</v>
      </c>
      <c r="G994" s="5" t="s">
        <v>1204</v>
      </c>
      <c r="H994" s="5" t="s">
        <v>1205</v>
      </c>
      <c r="I994" s="5" t="b">
        <f t="shared" si="15"/>
        <v>0</v>
      </c>
      <c r="J994" s="5">
        <v>2000</v>
      </c>
    </row>
    <row r="995" spans="1:10" s="5" customFormat="1" ht="15.6" customHeight="1" x14ac:dyDescent="0.3">
      <c r="A995" s="42">
        <v>5553743</v>
      </c>
      <c r="B995" s="43" t="s">
        <v>222</v>
      </c>
      <c r="C995" s="43" t="s">
        <v>1262</v>
      </c>
      <c r="D995" s="32" t="s">
        <v>1197</v>
      </c>
      <c r="E995" s="33">
        <v>31141</v>
      </c>
      <c r="F995" s="34" t="s">
        <v>1198</v>
      </c>
      <c r="G995" s="5" t="s">
        <v>1201</v>
      </c>
      <c r="H995" s="5" t="s">
        <v>1205</v>
      </c>
      <c r="I995" s="5" t="b">
        <f t="shared" si="15"/>
        <v>0</v>
      </c>
      <c r="J995" s="5">
        <v>2000</v>
      </c>
    </row>
    <row r="996" spans="1:10" s="5" customFormat="1" ht="15.6" customHeight="1" x14ac:dyDescent="0.3">
      <c r="A996" s="42">
        <v>5553744</v>
      </c>
      <c r="B996" s="43" t="s">
        <v>224</v>
      </c>
      <c r="C996" s="43" t="s">
        <v>1262</v>
      </c>
      <c r="D996" s="32" t="s">
        <v>1197</v>
      </c>
      <c r="E996" s="33">
        <v>31481</v>
      </c>
      <c r="F996" s="34" t="s">
        <v>1373</v>
      </c>
      <c r="G996" s="5" t="s">
        <v>1199</v>
      </c>
      <c r="H996" s="5" t="s">
        <v>18</v>
      </c>
      <c r="I996" s="5" t="b">
        <f t="shared" si="15"/>
        <v>0</v>
      </c>
      <c r="J996" s="5">
        <v>2001</v>
      </c>
    </row>
    <row r="997" spans="1:10" s="5" customFormat="1" ht="15.6" customHeight="1" x14ac:dyDescent="0.3">
      <c r="A997" s="30">
        <v>5553745</v>
      </c>
      <c r="B997" s="31" t="s">
        <v>221</v>
      </c>
      <c r="C997" s="31" t="s">
        <v>1262</v>
      </c>
      <c r="D997" s="32" t="s">
        <v>1197</v>
      </c>
      <c r="E997" s="33">
        <v>31445</v>
      </c>
      <c r="F997" s="34" t="s">
        <v>1198</v>
      </c>
      <c r="G997" s="5" t="s">
        <v>1201</v>
      </c>
      <c r="H997" s="5" t="s">
        <v>1205</v>
      </c>
      <c r="I997" s="5" t="b">
        <f t="shared" si="15"/>
        <v>0</v>
      </c>
      <c r="J997" s="5">
        <v>2001</v>
      </c>
    </row>
    <row r="998" spans="1:10" s="5" customFormat="1" ht="15.6" customHeight="1" x14ac:dyDescent="0.3">
      <c r="A998" s="42">
        <v>5553746</v>
      </c>
      <c r="B998" s="43" t="s">
        <v>220</v>
      </c>
      <c r="C998" s="43" t="s">
        <v>1262</v>
      </c>
      <c r="D998" s="32" t="s">
        <v>1197</v>
      </c>
      <c r="E998" s="33">
        <v>31473</v>
      </c>
      <c r="F998" s="34" t="s">
        <v>1198</v>
      </c>
      <c r="G998" s="5" t="s">
        <v>1201</v>
      </c>
      <c r="H998" s="5" t="s">
        <v>1205</v>
      </c>
      <c r="I998" s="5" t="b">
        <f t="shared" si="15"/>
        <v>0</v>
      </c>
      <c r="J998" s="5">
        <v>2001</v>
      </c>
    </row>
    <row r="999" spans="1:10" s="5" customFormat="1" ht="15.6" customHeight="1" x14ac:dyDescent="0.3">
      <c r="A999" s="42">
        <v>5553747</v>
      </c>
      <c r="B999" s="43" t="s">
        <v>219</v>
      </c>
      <c r="C999" s="43" t="s">
        <v>1262</v>
      </c>
      <c r="D999" s="32" t="s">
        <v>1197</v>
      </c>
      <c r="E999" s="33">
        <v>31495</v>
      </c>
      <c r="F999" s="34" t="s">
        <v>1198</v>
      </c>
      <c r="G999" s="5" t="s">
        <v>1201</v>
      </c>
      <c r="H999" s="5" t="s">
        <v>1205</v>
      </c>
      <c r="I999" s="5" t="b">
        <f t="shared" si="15"/>
        <v>0</v>
      </c>
      <c r="J999" s="5">
        <v>2001</v>
      </c>
    </row>
    <row r="1000" spans="1:10" s="5" customFormat="1" ht="15.6" customHeight="1" x14ac:dyDescent="0.3">
      <c r="A1000" s="42">
        <v>5553748</v>
      </c>
      <c r="B1000" s="43" t="s">
        <v>218</v>
      </c>
      <c r="C1000" s="43" t="s">
        <v>1262</v>
      </c>
      <c r="D1000" s="32" t="s">
        <v>1197</v>
      </c>
      <c r="E1000" s="33">
        <v>31466</v>
      </c>
      <c r="F1000" s="34" t="s">
        <v>1198</v>
      </c>
      <c r="G1000" s="5" t="s">
        <v>1201</v>
      </c>
      <c r="H1000" s="5" t="s">
        <v>1205</v>
      </c>
      <c r="I1000" s="5" t="b">
        <f t="shared" si="15"/>
        <v>0</v>
      </c>
      <c r="J1000" s="5">
        <v>2001</v>
      </c>
    </row>
    <row r="1001" spans="1:10" s="5" customFormat="1" ht="15.6" customHeight="1" x14ac:dyDescent="0.3">
      <c r="A1001" s="42">
        <v>5553749</v>
      </c>
      <c r="B1001" s="43" t="s">
        <v>217</v>
      </c>
      <c r="C1001" s="43" t="s">
        <v>1262</v>
      </c>
      <c r="D1001" s="32" t="s">
        <v>1197</v>
      </c>
      <c r="E1001" s="33">
        <v>31469</v>
      </c>
      <c r="F1001" s="34" t="s">
        <v>1198</v>
      </c>
      <c r="G1001" s="5" t="s">
        <v>1204</v>
      </c>
      <c r="H1001" s="5" t="s">
        <v>1205</v>
      </c>
      <c r="I1001" s="5" t="b">
        <f t="shared" si="15"/>
        <v>0</v>
      </c>
      <c r="J1001" s="5">
        <v>2001</v>
      </c>
    </row>
    <row r="1002" spans="1:10" s="5" customFormat="1" ht="15.6" customHeight="1" x14ac:dyDescent="0.3">
      <c r="A1002" s="42">
        <v>5553750</v>
      </c>
      <c r="B1002" s="43" t="s">
        <v>216</v>
      </c>
      <c r="C1002" s="43" t="s">
        <v>1262</v>
      </c>
      <c r="D1002" s="32" t="s">
        <v>1197</v>
      </c>
      <c r="E1002" s="33">
        <v>31467</v>
      </c>
      <c r="F1002" s="34" t="s">
        <v>1198</v>
      </c>
      <c r="G1002" s="5" t="s">
        <v>1209</v>
      </c>
      <c r="H1002" s="5" t="s">
        <v>1205</v>
      </c>
      <c r="I1002" s="5" t="b">
        <f t="shared" si="15"/>
        <v>0</v>
      </c>
      <c r="J1002" s="5">
        <v>2001</v>
      </c>
    </row>
    <row r="1003" spans="1:10" s="5" customFormat="1" ht="15.6" customHeight="1" x14ac:dyDescent="0.3">
      <c r="A1003" s="42">
        <v>5553751</v>
      </c>
      <c r="B1003" s="43" t="s">
        <v>215</v>
      </c>
      <c r="C1003" s="43" t="s">
        <v>1262</v>
      </c>
      <c r="D1003" s="32" t="s">
        <v>1197</v>
      </c>
      <c r="E1003" s="33">
        <v>32222</v>
      </c>
      <c r="F1003" s="34" t="s">
        <v>1198</v>
      </c>
      <c r="G1003" s="5" t="s">
        <v>1201</v>
      </c>
      <c r="H1003" s="5" t="s">
        <v>1205</v>
      </c>
      <c r="I1003" s="5" t="b">
        <f t="shared" si="15"/>
        <v>0</v>
      </c>
      <c r="J1003" s="5">
        <v>2003</v>
      </c>
    </row>
    <row r="1004" spans="1:10" s="5" customFormat="1" ht="15.6" customHeight="1" x14ac:dyDescent="0.3">
      <c r="A1004" s="42">
        <v>5553752</v>
      </c>
      <c r="B1004" s="43" t="s">
        <v>212</v>
      </c>
      <c r="C1004" s="43" t="s">
        <v>1262</v>
      </c>
      <c r="D1004" s="32" t="s">
        <v>1197</v>
      </c>
      <c r="E1004" s="33">
        <v>32598</v>
      </c>
      <c r="F1004" s="34" t="s">
        <v>1198</v>
      </c>
      <c r="G1004" s="5" t="s">
        <v>1204</v>
      </c>
      <c r="H1004" s="5" t="s">
        <v>1205</v>
      </c>
      <c r="I1004" s="5" t="b">
        <f t="shared" si="15"/>
        <v>0</v>
      </c>
      <c r="J1004" s="5">
        <v>2004</v>
      </c>
    </row>
    <row r="1005" spans="1:10" s="5" customFormat="1" ht="15.6" customHeight="1" x14ac:dyDescent="0.3">
      <c r="A1005" s="30">
        <v>5553753</v>
      </c>
      <c r="B1005" s="31" t="s">
        <v>211</v>
      </c>
      <c r="C1005" s="31" t="s">
        <v>1262</v>
      </c>
      <c r="D1005" s="32" t="s">
        <v>1197</v>
      </c>
      <c r="E1005" s="33">
        <v>32557</v>
      </c>
      <c r="F1005" s="34" t="s">
        <v>1198</v>
      </c>
      <c r="G1005" s="5" t="s">
        <v>1209</v>
      </c>
      <c r="H1005" s="5" t="s">
        <v>1205</v>
      </c>
      <c r="I1005" s="5" t="b">
        <f t="shared" si="15"/>
        <v>0</v>
      </c>
      <c r="J1005" s="5">
        <v>2004</v>
      </c>
    </row>
    <row r="1006" spans="1:10" s="5" customFormat="1" ht="15.6" customHeight="1" x14ac:dyDescent="0.3">
      <c r="A1006" s="42">
        <v>5553754</v>
      </c>
      <c r="B1006" s="43" t="s">
        <v>209</v>
      </c>
      <c r="C1006" s="43" t="s">
        <v>1378</v>
      </c>
      <c r="D1006" s="32" t="s">
        <v>1197</v>
      </c>
      <c r="E1006" s="33">
        <v>34056</v>
      </c>
      <c r="F1006" s="34" t="s">
        <v>1198</v>
      </c>
      <c r="G1006" s="5" t="s">
        <v>1204</v>
      </c>
      <c r="H1006" s="5" t="s">
        <v>1205</v>
      </c>
      <c r="I1006" s="5" t="b">
        <f t="shared" si="15"/>
        <v>0</v>
      </c>
      <c r="J1006" s="5">
        <v>2008</v>
      </c>
    </row>
    <row r="1007" spans="1:10" s="5" customFormat="1" ht="15.6" customHeight="1" x14ac:dyDescent="0.3">
      <c r="A1007" s="42">
        <v>5553755</v>
      </c>
      <c r="B1007" s="43" t="s">
        <v>214</v>
      </c>
      <c r="C1007" s="43" t="s">
        <v>1378</v>
      </c>
      <c r="D1007" s="32" t="s">
        <v>1197</v>
      </c>
      <c r="E1007" s="33">
        <v>37256</v>
      </c>
      <c r="F1007" s="34" t="s">
        <v>1198</v>
      </c>
      <c r="G1007" s="5" t="s">
        <v>1201</v>
      </c>
      <c r="H1007" s="5" t="s">
        <v>1205</v>
      </c>
      <c r="I1007" s="5" t="b">
        <f t="shared" si="15"/>
        <v>0</v>
      </c>
      <c r="J1007" s="5">
        <v>2016</v>
      </c>
    </row>
    <row r="1008" spans="1:10" s="5" customFormat="1" ht="15.6" customHeight="1" x14ac:dyDescent="0.3">
      <c r="A1008" s="43">
        <v>5553756</v>
      </c>
      <c r="B1008" s="43" t="s">
        <v>208</v>
      </c>
      <c r="C1008" s="43" t="s">
        <v>1378</v>
      </c>
      <c r="D1008" s="50" t="s">
        <v>12</v>
      </c>
      <c r="E1008" s="33"/>
      <c r="F1008" s="34"/>
    </row>
    <row r="1009" spans="1:10" s="5" customFormat="1" ht="15.6" customHeight="1" x14ac:dyDescent="0.3">
      <c r="A1009" s="43">
        <v>5553757</v>
      </c>
      <c r="B1009" s="43" t="s">
        <v>213</v>
      </c>
      <c r="C1009" s="43" t="s">
        <v>1378</v>
      </c>
      <c r="D1009" s="50" t="s">
        <v>12</v>
      </c>
      <c r="E1009" s="33"/>
      <c r="F1009" s="34"/>
    </row>
    <row r="1010" spans="1:10" s="5" customFormat="1" ht="15.6" customHeight="1" x14ac:dyDescent="0.3">
      <c r="A1010" s="42">
        <v>5553758</v>
      </c>
      <c r="B1010" s="43" t="s">
        <v>208</v>
      </c>
      <c r="C1010" s="43" t="s">
        <v>1378</v>
      </c>
      <c r="D1010" s="32" t="s">
        <v>1197</v>
      </c>
      <c r="E1010" s="33">
        <v>37344</v>
      </c>
      <c r="F1010" s="34" t="s">
        <v>1198</v>
      </c>
      <c r="G1010" s="5" t="s">
        <v>1204</v>
      </c>
      <c r="H1010" s="5" t="s">
        <v>1205</v>
      </c>
      <c r="I1010" s="5" t="b">
        <f t="shared" si="15"/>
        <v>0</v>
      </c>
      <c r="J1010" s="5">
        <v>2017</v>
      </c>
    </row>
    <row r="1011" spans="1:10" s="5" customFormat="1" ht="15.6" customHeight="1" x14ac:dyDescent="0.3">
      <c r="A1011" s="42">
        <v>5553759</v>
      </c>
      <c r="B1011" s="43" t="s">
        <v>207</v>
      </c>
      <c r="C1011" s="43" t="s">
        <v>1378</v>
      </c>
      <c r="D1011" s="32" t="s">
        <v>1197</v>
      </c>
      <c r="E1011" s="33">
        <v>37313</v>
      </c>
      <c r="F1011" s="34" t="s">
        <v>1198</v>
      </c>
      <c r="G1011" s="5" t="s">
        <v>1209</v>
      </c>
      <c r="H1011" s="5" t="s">
        <v>1205</v>
      </c>
      <c r="I1011" s="5" t="b">
        <f t="shared" si="15"/>
        <v>0</v>
      </c>
      <c r="J1011" s="5">
        <v>2017</v>
      </c>
    </row>
    <row r="1012" spans="1:10" s="5" customFormat="1" ht="15.6" customHeight="1" x14ac:dyDescent="0.3">
      <c r="A1012" s="42">
        <v>5553760</v>
      </c>
      <c r="B1012" s="43" t="s">
        <v>210</v>
      </c>
      <c r="C1012" s="43" t="s">
        <v>1378</v>
      </c>
      <c r="D1012" s="32" t="s">
        <v>1197</v>
      </c>
      <c r="E1012" s="33">
        <v>37327</v>
      </c>
      <c r="F1012" s="34" t="s">
        <v>1198</v>
      </c>
      <c r="G1012" s="5" t="s">
        <v>1204</v>
      </c>
      <c r="H1012" s="5" t="s">
        <v>1205</v>
      </c>
      <c r="I1012" s="5" t="b">
        <f t="shared" si="15"/>
        <v>0</v>
      </c>
      <c r="J1012" s="5">
        <v>2017</v>
      </c>
    </row>
    <row r="1013" spans="1:10" s="5" customFormat="1" ht="15.6" customHeight="1" x14ac:dyDescent="0.3">
      <c r="A1013" s="42">
        <v>5553761</v>
      </c>
      <c r="B1013" s="43" t="s">
        <v>206</v>
      </c>
      <c r="C1013" s="43" t="s">
        <v>1378</v>
      </c>
      <c r="D1013" s="32" t="s">
        <v>1197</v>
      </c>
      <c r="E1013" s="33">
        <v>37678</v>
      </c>
      <c r="F1013" s="34" t="s">
        <v>1198</v>
      </c>
      <c r="G1013" s="5" t="s">
        <v>1204</v>
      </c>
      <c r="H1013" s="5" t="s">
        <v>1205</v>
      </c>
      <c r="I1013" s="5" t="b">
        <f t="shared" si="15"/>
        <v>0</v>
      </c>
      <c r="J1013" s="5">
        <v>2018</v>
      </c>
    </row>
    <row r="1014" spans="1:10" s="5" customFormat="1" ht="15.6" customHeight="1" x14ac:dyDescent="0.3">
      <c r="A1014" s="42">
        <v>5553762</v>
      </c>
      <c r="B1014" s="43" t="s">
        <v>204</v>
      </c>
      <c r="C1014" s="43" t="s">
        <v>1378</v>
      </c>
      <c r="D1014" s="32" t="s">
        <v>1197</v>
      </c>
      <c r="E1014" s="33">
        <v>38075</v>
      </c>
      <c r="F1014" s="34" t="s">
        <v>1198</v>
      </c>
      <c r="G1014" s="5" t="s">
        <v>1204</v>
      </c>
      <c r="H1014" s="5" t="s">
        <v>1205</v>
      </c>
      <c r="I1014" s="5" t="b">
        <f t="shared" si="15"/>
        <v>0</v>
      </c>
      <c r="J1014" s="5">
        <v>2019</v>
      </c>
    </row>
    <row r="1015" spans="1:10" s="5" customFormat="1" ht="15.6" customHeight="1" x14ac:dyDescent="0.3">
      <c r="A1015" s="42">
        <v>5553763</v>
      </c>
      <c r="B1015" s="43" t="s">
        <v>203</v>
      </c>
      <c r="C1015" s="43" t="s">
        <v>1372</v>
      </c>
      <c r="D1015" s="32" t="s">
        <v>1197</v>
      </c>
      <c r="E1015" s="33">
        <v>35128</v>
      </c>
      <c r="F1015" s="34" t="s">
        <v>1198</v>
      </c>
      <c r="G1015" s="5" t="s">
        <v>1201</v>
      </c>
      <c r="H1015" s="5" t="s">
        <v>1205</v>
      </c>
      <c r="I1015" s="5" t="b">
        <f t="shared" si="15"/>
        <v>0</v>
      </c>
      <c r="J1015" s="5">
        <v>2011</v>
      </c>
    </row>
    <row r="1016" spans="1:10" s="5" customFormat="1" ht="15.6" customHeight="1" x14ac:dyDescent="0.3">
      <c r="A1016" s="42">
        <v>5553764</v>
      </c>
      <c r="B1016" s="43" t="s">
        <v>202</v>
      </c>
      <c r="C1016" s="43" t="s">
        <v>1372</v>
      </c>
      <c r="D1016" s="32" t="s">
        <v>1197</v>
      </c>
      <c r="E1016" s="33">
        <v>35442</v>
      </c>
      <c r="F1016" s="34" t="s">
        <v>1198</v>
      </c>
      <c r="G1016" s="5" t="s">
        <v>1201</v>
      </c>
      <c r="H1016" s="5" t="s">
        <v>1205</v>
      </c>
      <c r="I1016" s="5" t="b">
        <f t="shared" si="15"/>
        <v>0</v>
      </c>
      <c r="J1016" s="5">
        <v>2012</v>
      </c>
    </row>
    <row r="1017" spans="1:10" s="5" customFormat="1" ht="15.6" customHeight="1" x14ac:dyDescent="0.3">
      <c r="A1017" s="43">
        <v>5553765</v>
      </c>
      <c r="B1017" s="43" t="s">
        <v>205</v>
      </c>
      <c r="C1017" s="43" t="s">
        <v>1372</v>
      </c>
      <c r="D1017" s="32" t="s">
        <v>12</v>
      </c>
      <c r="E1017" s="33">
        <v>36161</v>
      </c>
      <c r="F1017" s="34" t="s">
        <v>1198</v>
      </c>
      <c r="G1017" s="5" t="s">
        <v>1201</v>
      </c>
      <c r="H1017" s="5" t="s">
        <v>1205</v>
      </c>
      <c r="I1017" s="5" t="b">
        <f t="shared" si="15"/>
        <v>0</v>
      </c>
      <c r="J1017" s="5">
        <v>2014</v>
      </c>
    </row>
    <row r="1018" spans="1:10" s="5" customFormat="1" ht="15.6" customHeight="1" x14ac:dyDescent="0.3">
      <c r="A1018" s="42">
        <v>5553766</v>
      </c>
      <c r="B1018" s="43" t="s">
        <v>201</v>
      </c>
      <c r="C1018" s="43" t="s">
        <v>1247</v>
      </c>
      <c r="D1018" s="32" t="s">
        <v>1197</v>
      </c>
      <c r="E1018" s="33">
        <v>31135</v>
      </c>
      <c r="F1018" s="34" t="s">
        <v>1198</v>
      </c>
      <c r="G1018" s="5" t="s">
        <v>1209</v>
      </c>
      <c r="H1018" s="5" t="s">
        <v>1205</v>
      </c>
      <c r="I1018" s="5" t="b">
        <f t="shared" si="15"/>
        <v>0</v>
      </c>
      <c r="J1018" s="5">
        <v>2000</v>
      </c>
    </row>
    <row r="1019" spans="1:10" s="5" customFormat="1" ht="15.6" customHeight="1" x14ac:dyDescent="0.3">
      <c r="A1019" s="42">
        <v>5553767</v>
      </c>
      <c r="B1019" s="43" t="s">
        <v>200</v>
      </c>
      <c r="C1019" s="43" t="s">
        <v>1239</v>
      </c>
      <c r="D1019" s="32" t="s">
        <v>1197</v>
      </c>
      <c r="E1019" s="33">
        <v>31860</v>
      </c>
      <c r="F1019" s="34" t="s">
        <v>1198</v>
      </c>
      <c r="G1019" s="5" t="s">
        <v>1209</v>
      </c>
      <c r="H1019" s="5" t="s">
        <v>1200</v>
      </c>
      <c r="I1019" s="5" t="b">
        <f t="shared" si="15"/>
        <v>0</v>
      </c>
      <c r="J1019" s="5">
        <v>2002</v>
      </c>
    </row>
    <row r="1020" spans="1:10" s="5" customFormat="1" ht="15.6" customHeight="1" x14ac:dyDescent="0.3">
      <c r="A1020" s="42">
        <v>5553768</v>
      </c>
      <c r="B1020" s="43" t="s">
        <v>199</v>
      </c>
      <c r="C1020" s="43" t="s">
        <v>1239</v>
      </c>
      <c r="D1020" s="32" t="s">
        <v>1197</v>
      </c>
      <c r="E1020" s="33">
        <v>31859</v>
      </c>
      <c r="F1020" s="34" t="s">
        <v>1198</v>
      </c>
      <c r="G1020" s="5" t="s">
        <v>1209</v>
      </c>
      <c r="H1020" s="5" t="s">
        <v>1205</v>
      </c>
      <c r="I1020" s="5" t="b">
        <f t="shared" si="15"/>
        <v>0</v>
      </c>
      <c r="J1020" s="5">
        <v>2002</v>
      </c>
    </row>
    <row r="1021" spans="1:10" s="5" customFormat="1" ht="15.6" customHeight="1" x14ac:dyDescent="0.3">
      <c r="A1021" s="42">
        <v>5553769</v>
      </c>
      <c r="B1021" s="43" t="s">
        <v>198</v>
      </c>
      <c r="C1021" s="43" t="s">
        <v>1239</v>
      </c>
      <c r="D1021" s="32" t="s">
        <v>1197</v>
      </c>
      <c r="E1021" s="33">
        <v>32228</v>
      </c>
      <c r="F1021" s="34" t="s">
        <v>1198</v>
      </c>
      <c r="G1021" s="5" t="s">
        <v>1209</v>
      </c>
      <c r="H1021" s="5" t="s">
        <v>1205</v>
      </c>
      <c r="I1021" s="5" t="b">
        <f t="shared" si="15"/>
        <v>0</v>
      </c>
      <c r="J1021" s="5">
        <v>2003</v>
      </c>
    </row>
    <row r="1022" spans="1:10" s="5" customFormat="1" ht="15.6" customHeight="1" x14ac:dyDescent="0.3">
      <c r="A1022" s="42">
        <v>5553770</v>
      </c>
      <c r="B1022" s="43" t="s">
        <v>196</v>
      </c>
      <c r="C1022" s="43" t="s">
        <v>1239</v>
      </c>
      <c r="D1022" s="32" t="s">
        <v>1197</v>
      </c>
      <c r="E1022" s="33">
        <v>32568</v>
      </c>
      <c r="F1022" s="34" t="s">
        <v>1198</v>
      </c>
      <c r="G1022" s="5" t="s">
        <v>1209</v>
      </c>
      <c r="H1022" s="5" t="s">
        <v>1205</v>
      </c>
      <c r="I1022" s="5" t="b">
        <f t="shared" si="15"/>
        <v>0</v>
      </c>
      <c r="J1022" s="5">
        <v>2004</v>
      </c>
    </row>
    <row r="1023" spans="1:10" s="5" customFormat="1" ht="15.6" customHeight="1" x14ac:dyDescent="0.3">
      <c r="A1023" s="42">
        <v>5553771</v>
      </c>
      <c r="B1023" s="43" t="s">
        <v>194</v>
      </c>
      <c r="C1023" s="43" t="s">
        <v>1239</v>
      </c>
      <c r="D1023" s="32" t="s">
        <v>1197</v>
      </c>
      <c r="E1023" s="33">
        <v>32583</v>
      </c>
      <c r="F1023" s="34" t="s">
        <v>1198</v>
      </c>
      <c r="G1023" s="5" t="s">
        <v>1209</v>
      </c>
      <c r="H1023" s="5" t="s">
        <v>1205</v>
      </c>
      <c r="I1023" s="5" t="b">
        <f t="shared" si="15"/>
        <v>0</v>
      </c>
      <c r="J1023" s="5">
        <v>2004</v>
      </c>
    </row>
    <row r="1024" spans="1:10" s="5" customFormat="1" ht="15.6" customHeight="1" x14ac:dyDescent="0.3">
      <c r="A1024" s="42">
        <v>5553772</v>
      </c>
      <c r="B1024" s="43" t="s">
        <v>193</v>
      </c>
      <c r="C1024" s="43" t="s">
        <v>1239</v>
      </c>
      <c r="D1024" s="32" t="s">
        <v>1197</v>
      </c>
      <c r="E1024" s="33">
        <v>34785</v>
      </c>
      <c r="F1024" s="34" t="s">
        <v>1198</v>
      </c>
      <c r="G1024" s="5" t="s">
        <v>1209</v>
      </c>
      <c r="H1024" s="5" t="s">
        <v>1205</v>
      </c>
      <c r="I1024" s="5" t="b">
        <f t="shared" si="15"/>
        <v>0</v>
      </c>
      <c r="J1024" s="5">
        <v>2010</v>
      </c>
    </row>
    <row r="1025" spans="1:10" s="5" customFormat="1" ht="15.6" customHeight="1" x14ac:dyDescent="0.3">
      <c r="A1025" s="43">
        <v>5553773</v>
      </c>
      <c r="B1025" s="43" t="s">
        <v>197</v>
      </c>
      <c r="C1025" s="43" t="s">
        <v>1239</v>
      </c>
      <c r="D1025" s="50" t="s">
        <v>12</v>
      </c>
      <c r="E1025" s="33">
        <v>35796</v>
      </c>
      <c r="F1025" s="34" t="s">
        <v>1198</v>
      </c>
      <c r="G1025" s="5" t="s">
        <v>1209</v>
      </c>
      <c r="H1025" s="5" t="s">
        <v>1205</v>
      </c>
      <c r="I1025" s="5" t="s">
        <v>1411</v>
      </c>
      <c r="J1025" s="5" t="s">
        <v>1411</v>
      </c>
    </row>
    <row r="1026" spans="1:10" s="5" customFormat="1" ht="15.6" customHeight="1" x14ac:dyDescent="0.3">
      <c r="A1026" s="42">
        <v>5553774</v>
      </c>
      <c r="B1026" s="43" t="s">
        <v>191</v>
      </c>
      <c r="C1026" s="43" t="s">
        <v>1354</v>
      </c>
      <c r="D1026" s="32" t="s">
        <v>1197</v>
      </c>
      <c r="E1026" s="33">
        <v>31137</v>
      </c>
      <c r="F1026" s="34" t="s">
        <v>1363</v>
      </c>
      <c r="G1026" s="5" t="s">
        <v>1201</v>
      </c>
      <c r="H1026" s="5" t="s">
        <v>1205</v>
      </c>
      <c r="I1026" s="5" t="b">
        <f t="shared" ref="I1026:I1031" si="16">AND(LEFT(F1026,3)="Non",J1026&gt;2020)</f>
        <v>0</v>
      </c>
      <c r="J1026" s="5">
        <v>2000</v>
      </c>
    </row>
    <row r="1027" spans="1:10" s="5" customFormat="1" ht="15.6" customHeight="1" x14ac:dyDescent="0.3">
      <c r="A1027" s="42">
        <v>5553775</v>
      </c>
      <c r="B1027" s="43" t="s">
        <v>195</v>
      </c>
      <c r="C1027" s="43" t="s">
        <v>1412</v>
      </c>
      <c r="D1027" s="32" t="s">
        <v>1197</v>
      </c>
      <c r="E1027" s="33">
        <v>35142</v>
      </c>
      <c r="F1027" s="34" t="s">
        <v>1198</v>
      </c>
      <c r="G1027" s="5" t="s">
        <v>1201</v>
      </c>
      <c r="H1027" s="5" t="s">
        <v>1205</v>
      </c>
      <c r="I1027" s="5" t="b">
        <f t="shared" si="16"/>
        <v>0</v>
      </c>
      <c r="J1027" s="5">
        <v>2011</v>
      </c>
    </row>
    <row r="1028" spans="1:10" s="5" customFormat="1" ht="15.6" customHeight="1" x14ac:dyDescent="0.3">
      <c r="A1028" s="42">
        <v>5553776</v>
      </c>
      <c r="B1028" s="43" t="s">
        <v>188</v>
      </c>
      <c r="C1028" s="43" t="s">
        <v>1413</v>
      </c>
      <c r="D1028" s="32" t="s">
        <v>1197</v>
      </c>
      <c r="E1028" s="33">
        <v>36195</v>
      </c>
      <c r="F1028" s="34" t="s">
        <v>1198</v>
      </c>
      <c r="G1028" s="5" t="s">
        <v>1209</v>
      </c>
      <c r="H1028" s="5" t="s">
        <v>1205</v>
      </c>
      <c r="I1028" s="5" t="b">
        <f t="shared" si="16"/>
        <v>0</v>
      </c>
      <c r="J1028" s="5">
        <v>2014</v>
      </c>
    </row>
    <row r="1029" spans="1:10" s="5" customFormat="1" ht="15.6" customHeight="1" x14ac:dyDescent="0.3">
      <c r="A1029" s="42">
        <v>5553777</v>
      </c>
      <c r="B1029" s="43" t="s">
        <v>185</v>
      </c>
      <c r="C1029" s="43" t="s">
        <v>1251</v>
      </c>
      <c r="D1029" s="32" t="s">
        <v>1197</v>
      </c>
      <c r="E1029" s="33">
        <v>30421</v>
      </c>
      <c r="F1029" s="34" t="s">
        <v>1198</v>
      </c>
      <c r="G1029" s="5" t="s">
        <v>1201</v>
      </c>
      <c r="H1029" s="5" t="s">
        <v>1221</v>
      </c>
      <c r="I1029" s="5" t="b">
        <f t="shared" si="16"/>
        <v>0</v>
      </c>
      <c r="J1029" s="5">
        <v>1998</v>
      </c>
    </row>
    <row r="1030" spans="1:10" s="5" customFormat="1" ht="15.6" customHeight="1" x14ac:dyDescent="0.3">
      <c r="A1030" s="42">
        <v>5553778</v>
      </c>
      <c r="B1030" s="43" t="s">
        <v>192</v>
      </c>
      <c r="C1030" s="43" t="s">
        <v>1374</v>
      </c>
      <c r="D1030" s="32" t="s">
        <v>1197</v>
      </c>
      <c r="E1030" s="33">
        <v>37139</v>
      </c>
      <c r="F1030" s="34" t="s">
        <v>1198</v>
      </c>
      <c r="G1030" s="5" t="s">
        <v>1209</v>
      </c>
      <c r="H1030" s="5" t="s">
        <v>1205</v>
      </c>
      <c r="I1030" s="5" t="b">
        <f t="shared" si="16"/>
        <v>0</v>
      </c>
      <c r="J1030" s="5">
        <v>2016</v>
      </c>
    </row>
    <row r="1031" spans="1:10" s="5" customFormat="1" ht="15.6" customHeight="1" x14ac:dyDescent="0.3">
      <c r="A1031" s="42">
        <v>5553779</v>
      </c>
      <c r="B1031" s="43" t="s">
        <v>184</v>
      </c>
      <c r="C1031" s="43" t="s">
        <v>1387</v>
      </c>
      <c r="D1031" s="32" t="s">
        <v>1197</v>
      </c>
      <c r="E1031" s="33">
        <v>32515</v>
      </c>
      <c r="F1031" s="34" t="s">
        <v>1198</v>
      </c>
      <c r="G1031" s="5" t="s">
        <v>1209</v>
      </c>
      <c r="H1031" s="5" t="s">
        <v>1205</v>
      </c>
      <c r="I1031" s="5" t="b">
        <f t="shared" si="16"/>
        <v>0</v>
      </c>
      <c r="J1031" s="5">
        <v>2004</v>
      </c>
    </row>
    <row r="1032" spans="1:10" s="5" customFormat="1" ht="15.6" customHeight="1" x14ac:dyDescent="0.3">
      <c r="A1032" s="43">
        <v>5553780</v>
      </c>
      <c r="B1032" s="43" t="s">
        <v>190</v>
      </c>
      <c r="C1032" s="43" t="s">
        <v>1387</v>
      </c>
      <c r="D1032" s="50" t="s">
        <v>12</v>
      </c>
      <c r="E1032" s="33"/>
      <c r="F1032" s="34"/>
    </row>
    <row r="1033" spans="1:10" s="5" customFormat="1" ht="15.6" customHeight="1" x14ac:dyDescent="0.3">
      <c r="A1033" s="43">
        <v>5553781</v>
      </c>
      <c r="B1033" s="43" t="s">
        <v>189</v>
      </c>
      <c r="C1033" s="43" t="s">
        <v>1414</v>
      </c>
      <c r="D1033" s="50" t="s">
        <v>12</v>
      </c>
      <c r="E1033" s="33"/>
      <c r="F1033" s="34"/>
    </row>
    <row r="1034" spans="1:10" s="5" customFormat="1" ht="15.6" customHeight="1" x14ac:dyDescent="0.3">
      <c r="A1034" s="42">
        <v>5553782</v>
      </c>
      <c r="B1034" s="43" t="s">
        <v>183</v>
      </c>
      <c r="C1034" s="43" t="s">
        <v>1415</v>
      </c>
      <c r="D1034" s="32" t="s">
        <v>1197</v>
      </c>
      <c r="E1034" s="33">
        <v>35161</v>
      </c>
      <c r="F1034" s="34" t="s">
        <v>1363</v>
      </c>
      <c r="G1034" s="5" t="s">
        <v>1201</v>
      </c>
      <c r="H1034" s="5" t="s">
        <v>1205</v>
      </c>
      <c r="I1034" s="5" t="b">
        <f t="shared" ref="I1034:I1042" si="17">AND(LEFT(F1034,3)="Non",J1034&gt;2020)</f>
        <v>0</v>
      </c>
      <c r="J1034" s="5">
        <v>2011</v>
      </c>
    </row>
    <row r="1035" spans="1:10" s="5" customFormat="1" ht="15.6" customHeight="1" x14ac:dyDescent="0.3">
      <c r="A1035" s="42">
        <v>5553783</v>
      </c>
      <c r="B1035" s="43" t="s">
        <v>187</v>
      </c>
      <c r="C1035" s="43" t="s">
        <v>1415</v>
      </c>
      <c r="D1035" s="32" t="s">
        <v>1197</v>
      </c>
      <c r="E1035" s="33">
        <v>35466</v>
      </c>
      <c r="F1035" s="34" t="s">
        <v>1363</v>
      </c>
      <c r="G1035" s="5" t="s">
        <v>1201</v>
      </c>
      <c r="H1035" s="5" t="s">
        <v>1205</v>
      </c>
      <c r="I1035" s="5" t="b">
        <f t="shared" si="17"/>
        <v>0</v>
      </c>
      <c r="J1035" s="5">
        <v>2012</v>
      </c>
    </row>
    <row r="1036" spans="1:10" s="5" customFormat="1" ht="15.6" customHeight="1" x14ac:dyDescent="0.3">
      <c r="A1036" s="42">
        <v>5553784</v>
      </c>
      <c r="B1036" s="43" t="s">
        <v>186</v>
      </c>
      <c r="C1036" s="43" t="s">
        <v>1416</v>
      </c>
      <c r="D1036" s="32" t="s">
        <v>1197</v>
      </c>
      <c r="E1036" s="33">
        <v>37486</v>
      </c>
      <c r="F1036" s="34" t="s">
        <v>1363</v>
      </c>
      <c r="G1036" s="5" t="s">
        <v>1199</v>
      </c>
      <c r="H1036" s="5" t="s">
        <v>1200</v>
      </c>
      <c r="I1036" s="5" t="b">
        <f t="shared" si="17"/>
        <v>0</v>
      </c>
      <c r="J1036" s="5">
        <v>2017</v>
      </c>
    </row>
    <row r="1037" spans="1:10" s="5" customFormat="1" ht="15.6" customHeight="1" x14ac:dyDescent="0.3">
      <c r="A1037" s="30">
        <v>5553785</v>
      </c>
      <c r="B1037" s="31" t="s">
        <v>182</v>
      </c>
      <c r="C1037" s="31" t="s">
        <v>1262</v>
      </c>
      <c r="D1037" s="32" t="s">
        <v>1197</v>
      </c>
      <c r="E1037" s="33">
        <v>30190</v>
      </c>
      <c r="F1037" s="34" t="s">
        <v>1198</v>
      </c>
      <c r="G1037" s="5" t="s">
        <v>1201</v>
      </c>
      <c r="H1037" s="5" t="s">
        <v>1200</v>
      </c>
      <c r="I1037" s="5" t="b">
        <f t="shared" si="17"/>
        <v>0</v>
      </c>
      <c r="J1037" s="5">
        <v>1997</v>
      </c>
    </row>
    <row r="1038" spans="1:10" s="5" customFormat="1" ht="15.6" customHeight="1" x14ac:dyDescent="0.3">
      <c r="A1038" s="42">
        <v>5553786</v>
      </c>
      <c r="B1038" s="43" t="s">
        <v>180</v>
      </c>
      <c r="C1038" s="43" t="s">
        <v>1308</v>
      </c>
      <c r="D1038" s="32" t="s">
        <v>1197</v>
      </c>
      <c r="E1038" s="33">
        <v>30473</v>
      </c>
      <c r="F1038" s="34" t="s">
        <v>1363</v>
      </c>
      <c r="G1038" s="5" t="s">
        <v>1199</v>
      </c>
      <c r="H1038" s="5" t="s">
        <v>1417</v>
      </c>
      <c r="I1038" s="5" t="b">
        <f t="shared" si="17"/>
        <v>0</v>
      </c>
      <c r="J1038" s="5">
        <v>1998</v>
      </c>
    </row>
    <row r="1039" spans="1:10" s="5" customFormat="1" ht="15.6" customHeight="1" x14ac:dyDescent="0.3">
      <c r="A1039" s="42">
        <v>5553787</v>
      </c>
      <c r="B1039" s="43" t="s">
        <v>179</v>
      </c>
      <c r="C1039" s="43" t="s">
        <v>1252</v>
      </c>
      <c r="D1039" s="32" t="s">
        <v>1197</v>
      </c>
      <c r="E1039" s="33">
        <v>31986</v>
      </c>
      <c r="F1039" s="34" t="s">
        <v>1198</v>
      </c>
      <c r="G1039" s="5" t="s">
        <v>1209</v>
      </c>
      <c r="H1039" s="5" t="s">
        <v>1203</v>
      </c>
      <c r="I1039" s="5" t="b">
        <f t="shared" si="17"/>
        <v>0</v>
      </c>
      <c r="J1039" s="5">
        <v>2002</v>
      </c>
    </row>
    <row r="1040" spans="1:10" s="5" customFormat="1" ht="15.6" customHeight="1" x14ac:dyDescent="0.3">
      <c r="A1040" s="42">
        <v>5553788</v>
      </c>
      <c r="B1040" s="43" t="s">
        <v>177</v>
      </c>
      <c r="C1040" s="43" t="s">
        <v>1252</v>
      </c>
      <c r="D1040" s="32" t="s">
        <v>1197</v>
      </c>
      <c r="E1040" s="33">
        <v>32031</v>
      </c>
      <c r="F1040" s="34" t="s">
        <v>1198</v>
      </c>
      <c r="G1040" s="5" t="s">
        <v>1201</v>
      </c>
      <c r="H1040" s="5" t="s">
        <v>1203</v>
      </c>
      <c r="I1040" s="5" t="b">
        <f t="shared" si="17"/>
        <v>0</v>
      </c>
      <c r="J1040" s="5">
        <v>2002</v>
      </c>
    </row>
    <row r="1041" spans="1:10" s="5" customFormat="1" ht="15.6" customHeight="1" x14ac:dyDescent="0.3">
      <c r="A1041" s="42">
        <v>5553789</v>
      </c>
      <c r="B1041" s="43" t="s">
        <v>173</v>
      </c>
      <c r="C1041" s="43" t="s">
        <v>1252</v>
      </c>
      <c r="D1041" s="32" t="s">
        <v>1197</v>
      </c>
      <c r="E1041" s="33">
        <v>32030</v>
      </c>
      <c r="F1041" s="34" t="s">
        <v>1198</v>
      </c>
      <c r="G1041" s="5" t="s">
        <v>1199</v>
      </c>
      <c r="H1041" s="5" t="s">
        <v>1203</v>
      </c>
      <c r="I1041" s="5" t="b">
        <f t="shared" si="17"/>
        <v>0</v>
      </c>
      <c r="J1041" s="5">
        <v>2002</v>
      </c>
    </row>
    <row r="1042" spans="1:10" s="5" customFormat="1" ht="15.6" customHeight="1" x14ac:dyDescent="0.3">
      <c r="A1042" s="42">
        <v>5553790</v>
      </c>
      <c r="B1042" s="43" t="s">
        <v>172</v>
      </c>
      <c r="C1042" s="43" t="s">
        <v>1364</v>
      </c>
      <c r="D1042" s="32" t="s">
        <v>1197</v>
      </c>
      <c r="E1042" s="33">
        <v>35669</v>
      </c>
      <c r="F1042" s="34" t="s">
        <v>1198</v>
      </c>
      <c r="G1042" s="5" t="s">
        <v>1201</v>
      </c>
      <c r="H1042" s="5" t="s">
        <v>1203</v>
      </c>
      <c r="I1042" s="5" t="b">
        <f t="shared" si="17"/>
        <v>0</v>
      </c>
      <c r="J1042" s="5">
        <v>2012</v>
      </c>
    </row>
    <row r="1043" spans="1:10" s="5" customFormat="1" ht="15.6" customHeight="1" x14ac:dyDescent="0.3">
      <c r="A1043" s="47">
        <v>5553791</v>
      </c>
      <c r="B1043" s="47" t="s">
        <v>178</v>
      </c>
      <c r="C1043" s="47" t="s">
        <v>1394</v>
      </c>
      <c r="D1043" s="48" t="s">
        <v>12</v>
      </c>
      <c r="E1043" s="40"/>
      <c r="F1043" s="34"/>
    </row>
    <row r="1044" spans="1:10" s="5" customFormat="1" ht="15.6" customHeight="1" x14ac:dyDescent="0.3">
      <c r="A1044" s="42">
        <v>5553792</v>
      </c>
      <c r="B1044" s="43" t="s">
        <v>167</v>
      </c>
      <c r="C1044" s="43" t="s">
        <v>1402</v>
      </c>
      <c r="D1044" s="32" t="s">
        <v>1197</v>
      </c>
      <c r="E1044" s="33">
        <v>36957</v>
      </c>
      <c r="F1044" s="34" t="s">
        <v>1198</v>
      </c>
      <c r="G1044" s="5" t="s">
        <v>1199</v>
      </c>
      <c r="H1044" s="5" t="s">
        <v>1203</v>
      </c>
      <c r="I1044" s="5" t="b">
        <f>AND(LEFT(F1044,3)="Non",J1044&gt;2020)</f>
        <v>0</v>
      </c>
      <c r="J1044" s="5">
        <v>2016</v>
      </c>
    </row>
    <row r="1045" spans="1:10" s="5" customFormat="1" ht="15.6" customHeight="1" x14ac:dyDescent="0.3">
      <c r="A1045" s="42">
        <v>5553793</v>
      </c>
      <c r="B1045" s="43" t="s">
        <v>176</v>
      </c>
      <c r="C1045" s="43" t="s">
        <v>1403</v>
      </c>
      <c r="D1045" s="32" t="s">
        <v>1197</v>
      </c>
      <c r="E1045" s="33">
        <v>37367</v>
      </c>
      <c r="F1045" s="34" t="s">
        <v>1198</v>
      </c>
      <c r="G1045" s="5" t="s">
        <v>1206</v>
      </c>
      <c r="H1045" s="5" t="s">
        <v>1203</v>
      </c>
      <c r="I1045" s="5" t="b">
        <f>AND(LEFT(F1045,3)="Non",J1045&gt;2020)</f>
        <v>0</v>
      </c>
      <c r="J1045" s="5">
        <v>2017</v>
      </c>
    </row>
    <row r="1046" spans="1:10" s="5" customFormat="1" ht="15.6" customHeight="1" x14ac:dyDescent="0.3">
      <c r="A1046" s="42">
        <v>5553794</v>
      </c>
      <c r="B1046" s="43" t="s">
        <v>175</v>
      </c>
      <c r="C1046" s="43" t="s">
        <v>1217</v>
      </c>
      <c r="D1046" s="32" t="s">
        <v>1197</v>
      </c>
      <c r="E1046" s="33">
        <v>33419</v>
      </c>
      <c r="F1046" s="34" t="s">
        <v>1198</v>
      </c>
      <c r="G1046" s="5" t="s">
        <v>1206</v>
      </c>
      <c r="H1046" s="5" t="s">
        <v>1203</v>
      </c>
      <c r="I1046" s="5" t="b">
        <f>AND(LEFT(F1046,3)="Non",J1046&gt;2020)</f>
        <v>0</v>
      </c>
      <c r="J1046" s="5">
        <v>2006</v>
      </c>
    </row>
    <row r="1047" spans="1:10" s="5" customFormat="1" ht="15.6" customHeight="1" x14ac:dyDescent="0.3">
      <c r="A1047" s="43">
        <v>5553795</v>
      </c>
      <c r="B1047" s="43" t="s">
        <v>174</v>
      </c>
      <c r="C1047" s="43" t="s">
        <v>1418</v>
      </c>
      <c r="D1047" s="50" t="s">
        <v>12</v>
      </c>
      <c r="E1047" s="33"/>
      <c r="F1047" s="34"/>
    </row>
    <row r="1048" spans="1:10" s="5" customFormat="1" ht="15.6" customHeight="1" x14ac:dyDescent="0.3">
      <c r="A1048" s="42">
        <v>5553796</v>
      </c>
      <c r="B1048" s="43" t="s">
        <v>157</v>
      </c>
      <c r="C1048" s="43" t="s">
        <v>1374</v>
      </c>
      <c r="D1048" s="32" t="s">
        <v>1197</v>
      </c>
      <c r="E1048" s="33">
        <v>39170</v>
      </c>
      <c r="F1048" s="34" t="s">
        <v>1198</v>
      </c>
      <c r="G1048" s="5" t="s">
        <v>1201</v>
      </c>
      <c r="H1048" s="5" t="s">
        <v>1203</v>
      </c>
      <c r="I1048" s="5" t="b">
        <f t="shared" ref="I1048:I1078" si="18">AND(LEFT(F1048,3)="Non",J1048&gt;2020)</f>
        <v>0</v>
      </c>
      <c r="J1048" s="5">
        <v>2022</v>
      </c>
    </row>
    <row r="1049" spans="1:10" s="5" customFormat="1" ht="15.6" customHeight="1" x14ac:dyDescent="0.3">
      <c r="A1049" s="42">
        <v>5553797</v>
      </c>
      <c r="B1049" s="43" t="s">
        <v>156</v>
      </c>
      <c r="C1049" s="43" t="s">
        <v>1374</v>
      </c>
      <c r="D1049" s="32" t="s">
        <v>1197</v>
      </c>
      <c r="E1049" s="33">
        <v>39170</v>
      </c>
      <c r="F1049" s="34" t="s">
        <v>1198</v>
      </c>
      <c r="G1049" s="5" t="s">
        <v>1201</v>
      </c>
      <c r="H1049" s="5" t="s">
        <v>1203</v>
      </c>
      <c r="I1049" s="5" t="b">
        <f t="shared" si="18"/>
        <v>0</v>
      </c>
      <c r="J1049" s="5">
        <v>2022</v>
      </c>
    </row>
    <row r="1050" spans="1:10" s="5" customFormat="1" ht="15.6" customHeight="1" x14ac:dyDescent="0.3">
      <c r="A1050" s="42">
        <v>5553798</v>
      </c>
      <c r="B1050" s="43" t="s">
        <v>170</v>
      </c>
      <c r="C1050" s="43" t="s">
        <v>1243</v>
      </c>
      <c r="D1050" s="32" t="s">
        <v>1197</v>
      </c>
      <c r="E1050" s="33">
        <v>32947</v>
      </c>
      <c r="F1050" s="34" t="s">
        <v>1198</v>
      </c>
      <c r="G1050" s="5" t="s">
        <v>1201</v>
      </c>
      <c r="H1050" s="5" t="s">
        <v>1211</v>
      </c>
      <c r="I1050" s="5" t="b">
        <f t="shared" si="18"/>
        <v>0</v>
      </c>
      <c r="J1050" s="5">
        <v>2005</v>
      </c>
    </row>
    <row r="1051" spans="1:10" s="5" customFormat="1" ht="15.6" customHeight="1" x14ac:dyDescent="0.3">
      <c r="A1051" s="42">
        <v>5553799</v>
      </c>
      <c r="B1051" s="43" t="s">
        <v>169</v>
      </c>
      <c r="C1051" s="43" t="s">
        <v>1252</v>
      </c>
      <c r="D1051" s="32" t="s">
        <v>1197</v>
      </c>
      <c r="E1051" s="33">
        <v>33115</v>
      </c>
      <c r="F1051" s="34" t="s">
        <v>1198</v>
      </c>
      <c r="G1051" s="5" t="s">
        <v>1209</v>
      </c>
      <c r="H1051" s="5" t="s">
        <v>1202</v>
      </c>
      <c r="I1051" s="5" t="b">
        <f t="shared" si="18"/>
        <v>0</v>
      </c>
      <c r="J1051" s="5">
        <v>2005</v>
      </c>
    </row>
    <row r="1052" spans="1:10" s="5" customFormat="1" ht="15.6" customHeight="1" x14ac:dyDescent="0.3">
      <c r="A1052" s="42">
        <v>5553800</v>
      </c>
      <c r="B1052" s="43" t="s">
        <v>155</v>
      </c>
      <c r="C1052" s="43" t="s">
        <v>1364</v>
      </c>
      <c r="D1052" s="32" t="s">
        <v>1197</v>
      </c>
      <c r="E1052" s="33">
        <v>35639</v>
      </c>
      <c r="F1052" s="34" t="s">
        <v>1198</v>
      </c>
      <c r="G1052" s="5" t="s">
        <v>1201</v>
      </c>
      <c r="H1052" s="5" t="s">
        <v>1202</v>
      </c>
      <c r="I1052" s="5" t="b">
        <f t="shared" si="18"/>
        <v>0</v>
      </c>
      <c r="J1052" s="5">
        <v>2012</v>
      </c>
    </row>
    <row r="1053" spans="1:10" s="5" customFormat="1" ht="15.6" customHeight="1" x14ac:dyDescent="0.3">
      <c r="A1053" s="42">
        <v>5553801</v>
      </c>
      <c r="B1053" s="43" t="s">
        <v>166</v>
      </c>
      <c r="C1053" s="43" t="s">
        <v>1364</v>
      </c>
      <c r="D1053" s="32" t="s">
        <v>1197</v>
      </c>
      <c r="E1053" s="33">
        <v>36706</v>
      </c>
      <c r="F1053" s="34" t="s">
        <v>1198</v>
      </c>
      <c r="G1053" s="5" t="s">
        <v>1201</v>
      </c>
      <c r="H1053" s="5" t="s">
        <v>1202</v>
      </c>
      <c r="I1053" s="5" t="b">
        <f t="shared" si="18"/>
        <v>0</v>
      </c>
      <c r="J1053" s="5">
        <v>2015</v>
      </c>
    </row>
    <row r="1054" spans="1:10" s="5" customFormat="1" ht="15.6" customHeight="1" x14ac:dyDescent="0.3">
      <c r="A1054" s="42">
        <v>5553802</v>
      </c>
      <c r="B1054" s="43" t="s">
        <v>165</v>
      </c>
      <c r="C1054" s="43" t="s">
        <v>1365</v>
      </c>
      <c r="D1054" s="32" t="s">
        <v>1197</v>
      </c>
      <c r="E1054" s="33">
        <v>36759</v>
      </c>
      <c r="F1054" s="34" t="s">
        <v>1198</v>
      </c>
      <c r="G1054" s="5" t="s">
        <v>1209</v>
      </c>
      <c r="H1054" s="5" t="s">
        <v>1202</v>
      </c>
      <c r="I1054" s="5" t="b">
        <f t="shared" si="18"/>
        <v>0</v>
      </c>
      <c r="J1054" s="5">
        <v>2015</v>
      </c>
    </row>
    <row r="1055" spans="1:10" s="5" customFormat="1" ht="15.6" customHeight="1" x14ac:dyDescent="0.3">
      <c r="A1055" s="42">
        <v>5553803</v>
      </c>
      <c r="B1055" s="43" t="s">
        <v>164</v>
      </c>
      <c r="C1055" s="43" t="s">
        <v>1392</v>
      </c>
      <c r="D1055" s="32" t="s">
        <v>1197</v>
      </c>
      <c r="E1055" s="33">
        <v>36784</v>
      </c>
      <c r="F1055" s="34" t="s">
        <v>1198</v>
      </c>
      <c r="G1055" s="5" t="s">
        <v>1201</v>
      </c>
      <c r="H1055" s="5" t="s">
        <v>1202</v>
      </c>
      <c r="I1055" s="5" t="b">
        <f t="shared" si="18"/>
        <v>0</v>
      </c>
      <c r="J1055" s="5">
        <v>2015</v>
      </c>
    </row>
    <row r="1056" spans="1:10" s="5" customFormat="1" ht="15.6" customHeight="1" x14ac:dyDescent="0.3">
      <c r="A1056" s="42">
        <v>5553804</v>
      </c>
      <c r="B1056" s="43" t="s">
        <v>163</v>
      </c>
      <c r="C1056" s="43" t="s">
        <v>1396</v>
      </c>
      <c r="D1056" s="32" t="s">
        <v>1197</v>
      </c>
      <c r="E1056" s="33">
        <v>35991</v>
      </c>
      <c r="F1056" s="34" t="s">
        <v>1198</v>
      </c>
      <c r="G1056" s="5" t="s">
        <v>1209</v>
      </c>
      <c r="H1056" s="5" t="s">
        <v>1419</v>
      </c>
      <c r="I1056" s="5" t="b">
        <f t="shared" si="18"/>
        <v>0</v>
      </c>
      <c r="J1056" s="5">
        <v>2013</v>
      </c>
    </row>
    <row r="1057" spans="1:10" s="5" customFormat="1" ht="15.6" customHeight="1" x14ac:dyDescent="0.3">
      <c r="A1057" s="42">
        <v>5553805</v>
      </c>
      <c r="B1057" s="43" t="s">
        <v>162</v>
      </c>
      <c r="C1057" s="43" t="s">
        <v>1243</v>
      </c>
      <c r="D1057" s="32" t="s">
        <v>1197</v>
      </c>
      <c r="E1057" s="33">
        <v>30914</v>
      </c>
      <c r="F1057" s="34" t="s">
        <v>1198</v>
      </c>
      <c r="G1057" s="5" t="s">
        <v>1199</v>
      </c>
      <c r="H1057" s="5" t="s">
        <v>1203</v>
      </c>
      <c r="I1057" s="5" t="b">
        <f t="shared" si="18"/>
        <v>0</v>
      </c>
      <c r="J1057" s="5">
        <v>1999</v>
      </c>
    </row>
    <row r="1058" spans="1:10" s="5" customFormat="1" ht="15.6" customHeight="1" x14ac:dyDescent="0.3">
      <c r="A1058" s="30">
        <v>5553806</v>
      </c>
      <c r="B1058" s="31" t="s">
        <v>161</v>
      </c>
      <c r="C1058" s="31" t="s">
        <v>1243</v>
      </c>
      <c r="D1058" s="32" t="s">
        <v>1197</v>
      </c>
      <c r="E1058" s="33">
        <v>31974</v>
      </c>
      <c r="F1058" s="34" t="s">
        <v>1198</v>
      </c>
      <c r="G1058" s="5" t="s">
        <v>1199</v>
      </c>
      <c r="H1058" s="5" t="s">
        <v>1202</v>
      </c>
      <c r="I1058" s="5" t="b">
        <f t="shared" si="18"/>
        <v>0</v>
      </c>
      <c r="J1058" s="5">
        <v>2002</v>
      </c>
    </row>
    <row r="1059" spans="1:10" s="5" customFormat="1" ht="15.6" customHeight="1" x14ac:dyDescent="0.3">
      <c r="A1059" s="42">
        <v>5553807</v>
      </c>
      <c r="B1059" s="43" t="s">
        <v>160</v>
      </c>
      <c r="C1059" s="43" t="s">
        <v>1243</v>
      </c>
      <c r="D1059" s="32" t="s">
        <v>1197</v>
      </c>
      <c r="E1059" s="33">
        <v>32338</v>
      </c>
      <c r="F1059" s="34" t="s">
        <v>1198</v>
      </c>
      <c r="G1059" s="5" t="s">
        <v>1201</v>
      </c>
      <c r="H1059" s="5" t="s">
        <v>1202</v>
      </c>
      <c r="I1059" s="5" t="b">
        <f t="shared" si="18"/>
        <v>0</v>
      </c>
      <c r="J1059" s="5">
        <v>2003</v>
      </c>
    </row>
    <row r="1060" spans="1:10" s="5" customFormat="1" ht="15.6" customHeight="1" x14ac:dyDescent="0.3">
      <c r="A1060" s="42">
        <v>5553808</v>
      </c>
      <c r="B1060" s="43" t="s">
        <v>159</v>
      </c>
      <c r="C1060" s="43" t="s">
        <v>1243</v>
      </c>
      <c r="D1060" s="32" t="s">
        <v>1197</v>
      </c>
      <c r="E1060" s="33">
        <v>33088</v>
      </c>
      <c r="F1060" s="34" t="s">
        <v>1198</v>
      </c>
      <c r="G1060" s="5" t="s">
        <v>1201</v>
      </c>
      <c r="H1060" s="5" t="s">
        <v>1202</v>
      </c>
      <c r="I1060" s="5" t="b">
        <f t="shared" si="18"/>
        <v>0</v>
      </c>
      <c r="J1060" s="5">
        <v>2005</v>
      </c>
    </row>
    <row r="1061" spans="1:10" s="5" customFormat="1" ht="15.6" customHeight="1" x14ac:dyDescent="0.3">
      <c r="A1061" s="42">
        <v>5553809</v>
      </c>
      <c r="B1061" s="43" t="s">
        <v>158</v>
      </c>
      <c r="C1061" s="43" t="s">
        <v>1243</v>
      </c>
      <c r="D1061" s="32" t="s">
        <v>1197</v>
      </c>
      <c r="E1061" s="33">
        <v>33114</v>
      </c>
      <c r="F1061" s="34" t="s">
        <v>1198</v>
      </c>
      <c r="G1061" s="5" t="s">
        <v>1201</v>
      </c>
      <c r="H1061" s="5" t="s">
        <v>1202</v>
      </c>
      <c r="I1061" s="5" t="b">
        <f t="shared" si="18"/>
        <v>0</v>
      </c>
      <c r="J1061" s="5">
        <v>2005</v>
      </c>
    </row>
    <row r="1062" spans="1:10" s="5" customFormat="1" ht="15.6" customHeight="1" x14ac:dyDescent="0.3">
      <c r="A1062" s="42">
        <v>5553810</v>
      </c>
      <c r="B1062" s="43" t="s">
        <v>154</v>
      </c>
      <c r="C1062" s="43" t="s">
        <v>1360</v>
      </c>
      <c r="D1062" s="32" t="s">
        <v>1197</v>
      </c>
      <c r="E1062" s="33">
        <v>31661</v>
      </c>
      <c r="F1062" s="34" t="s">
        <v>1198</v>
      </c>
      <c r="G1062" s="5" t="s">
        <v>1199</v>
      </c>
      <c r="H1062" s="5" t="s">
        <v>1202</v>
      </c>
      <c r="I1062" s="5" t="b">
        <f t="shared" si="18"/>
        <v>0</v>
      </c>
      <c r="J1062" s="5">
        <v>2001</v>
      </c>
    </row>
    <row r="1063" spans="1:10" s="5" customFormat="1" ht="15.6" customHeight="1" x14ac:dyDescent="0.3">
      <c r="A1063" s="42">
        <v>5553811</v>
      </c>
      <c r="B1063" s="43" t="s">
        <v>153</v>
      </c>
      <c r="C1063" s="43" t="s">
        <v>1400</v>
      </c>
      <c r="D1063" s="32" t="s">
        <v>1197</v>
      </c>
      <c r="E1063" s="33">
        <v>36385</v>
      </c>
      <c r="F1063" s="34" t="s">
        <v>1198</v>
      </c>
      <c r="G1063" s="5" t="s">
        <v>1199</v>
      </c>
      <c r="H1063" s="5" t="s">
        <v>1202</v>
      </c>
      <c r="I1063" s="5" t="b">
        <f t="shared" si="18"/>
        <v>0</v>
      </c>
      <c r="J1063" s="5">
        <v>2014</v>
      </c>
    </row>
    <row r="1064" spans="1:10" s="5" customFormat="1" ht="15.6" customHeight="1" x14ac:dyDescent="0.3">
      <c r="A1064" s="42">
        <v>5553812</v>
      </c>
      <c r="B1064" s="43" t="s">
        <v>153</v>
      </c>
      <c r="C1064" s="43" t="s">
        <v>1400</v>
      </c>
      <c r="D1064" s="32" t="s">
        <v>1197</v>
      </c>
      <c r="E1064" s="33">
        <v>36730</v>
      </c>
      <c r="F1064" s="34" t="s">
        <v>1198</v>
      </c>
      <c r="G1064" s="5" t="s">
        <v>1199</v>
      </c>
      <c r="H1064" s="5" t="s">
        <v>1202</v>
      </c>
      <c r="I1064" s="5" t="b">
        <f t="shared" si="18"/>
        <v>0</v>
      </c>
      <c r="J1064" s="5">
        <v>2015</v>
      </c>
    </row>
    <row r="1065" spans="1:10" s="5" customFormat="1" ht="15.6" customHeight="1" x14ac:dyDescent="0.3">
      <c r="A1065" s="42">
        <v>5553813</v>
      </c>
      <c r="B1065" s="43" t="s">
        <v>149</v>
      </c>
      <c r="C1065" s="43" t="s">
        <v>1400</v>
      </c>
      <c r="D1065" s="32" t="s">
        <v>1197</v>
      </c>
      <c r="E1065" s="33">
        <v>37087</v>
      </c>
      <c r="F1065" s="34" t="s">
        <v>1198</v>
      </c>
      <c r="G1065" s="5" t="s">
        <v>1209</v>
      </c>
      <c r="H1065" s="5" t="s">
        <v>1202</v>
      </c>
      <c r="I1065" s="5" t="b">
        <f t="shared" si="18"/>
        <v>0</v>
      </c>
      <c r="J1065" s="5">
        <v>2016</v>
      </c>
    </row>
    <row r="1066" spans="1:10" s="5" customFormat="1" ht="15.6" customHeight="1" x14ac:dyDescent="0.3">
      <c r="A1066" s="42">
        <v>5553814</v>
      </c>
      <c r="B1066" s="43" t="s">
        <v>147</v>
      </c>
      <c r="C1066" s="43" t="s">
        <v>1420</v>
      </c>
      <c r="D1066" s="32" t="s">
        <v>1197</v>
      </c>
      <c r="E1066" s="33">
        <v>37420</v>
      </c>
      <c r="F1066" s="34" t="s">
        <v>1198</v>
      </c>
      <c r="G1066" s="5" t="s">
        <v>1206</v>
      </c>
      <c r="H1066" s="5" t="s">
        <v>1202</v>
      </c>
      <c r="I1066" s="5" t="b">
        <f t="shared" si="18"/>
        <v>0</v>
      </c>
      <c r="J1066" s="5">
        <v>2017</v>
      </c>
    </row>
    <row r="1067" spans="1:10" s="5" customFormat="1" ht="15.6" customHeight="1" x14ac:dyDescent="0.3">
      <c r="A1067" s="42">
        <v>5553815</v>
      </c>
      <c r="B1067" s="43" t="s">
        <v>1421</v>
      </c>
      <c r="C1067" s="43" t="s">
        <v>1422</v>
      </c>
      <c r="D1067" s="32" t="s">
        <v>1197</v>
      </c>
      <c r="E1067" s="33">
        <v>38352</v>
      </c>
      <c r="F1067" s="34" t="s">
        <v>1423</v>
      </c>
      <c r="G1067" s="52" t="s">
        <v>1201</v>
      </c>
      <c r="H1067" s="5" t="s">
        <v>1202</v>
      </c>
      <c r="I1067" s="5" t="b">
        <f t="shared" si="18"/>
        <v>0</v>
      </c>
      <c r="J1067" s="5">
        <v>2019</v>
      </c>
    </row>
    <row r="1068" spans="1:10" s="5" customFormat="1" ht="15.6" customHeight="1" x14ac:dyDescent="0.3">
      <c r="A1068" s="42">
        <v>5553816</v>
      </c>
      <c r="B1068" s="43" t="s">
        <v>151</v>
      </c>
      <c r="C1068" s="43" t="s">
        <v>1403</v>
      </c>
      <c r="D1068" s="32" t="s">
        <v>1197</v>
      </c>
      <c r="E1068" s="33">
        <v>37120</v>
      </c>
      <c r="F1068" s="34" t="s">
        <v>1198</v>
      </c>
      <c r="G1068" s="5" t="s">
        <v>1206</v>
      </c>
      <c r="H1068" s="5" t="s">
        <v>1203</v>
      </c>
      <c r="I1068" s="5" t="b">
        <f t="shared" si="18"/>
        <v>0</v>
      </c>
      <c r="J1068" s="5">
        <v>2016</v>
      </c>
    </row>
    <row r="1069" spans="1:10" s="5" customFormat="1" ht="15.6" customHeight="1" x14ac:dyDescent="0.3">
      <c r="A1069" s="42">
        <v>5553817</v>
      </c>
      <c r="B1069" s="43" t="s">
        <v>150</v>
      </c>
      <c r="C1069" s="43" t="s">
        <v>1383</v>
      </c>
      <c r="D1069" s="32" t="s">
        <v>1197</v>
      </c>
      <c r="E1069" s="33">
        <v>37871</v>
      </c>
      <c r="F1069" s="34" t="s">
        <v>1198</v>
      </c>
      <c r="G1069" s="5" t="s">
        <v>1209</v>
      </c>
      <c r="H1069" s="5" t="s">
        <v>1202</v>
      </c>
      <c r="I1069" s="5" t="b">
        <f t="shared" si="18"/>
        <v>0</v>
      </c>
      <c r="J1069" s="5">
        <v>2018</v>
      </c>
    </row>
    <row r="1070" spans="1:10" s="5" customFormat="1" ht="15.6" customHeight="1" x14ac:dyDescent="0.3">
      <c r="A1070" s="42">
        <v>5553818</v>
      </c>
      <c r="B1070" s="43" t="s">
        <v>146</v>
      </c>
      <c r="C1070" s="43" t="s">
        <v>1375</v>
      </c>
      <c r="D1070" s="32" t="s">
        <v>1197</v>
      </c>
      <c r="E1070" s="33">
        <v>38607</v>
      </c>
      <c r="F1070" s="34" t="s">
        <v>1198</v>
      </c>
      <c r="G1070" s="5" t="s">
        <v>1199</v>
      </c>
      <c r="H1070" s="5" t="s">
        <v>1202</v>
      </c>
      <c r="I1070" s="5" t="b">
        <f t="shared" si="18"/>
        <v>0</v>
      </c>
      <c r="J1070" s="5">
        <v>2020</v>
      </c>
    </row>
    <row r="1071" spans="1:10" s="5" customFormat="1" ht="15.6" customHeight="1" x14ac:dyDescent="0.3">
      <c r="A1071" s="42">
        <v>5553819</v>
      </c>
      <c r="B1071" s="43" t="s">
        <v>148</v>
      </c>
      <c r="C1071" s="43" t="s">
        <v>1375</v>
      </c>
      <c r="D1071" s="32" t="s">
        <v>1197</v>
      </c>
      <c r="E1071" s="33">
        <v>38885</v>
      </c>
      <c r="F1071" s="34" t="s">
        <v>1198</v>
      </c>
      <c r="G1071" s="5" t="s">
        <v>1206</v>
      </c>
      <c r="H1071" s="5" t="s">
        <v>1202</v>
      </c>
      <c r="I1071" s="5" t="b">
        <f t="shared" si="18"/>
        <v>0</v>
      </c>
      <c r="J1071" s="5">
        <v>2021</v>
      </c>
    </row>
    <row r="1072" spans="1:10" s="5" customFormat="1" ht="15.6" customHeight="1" x14ac:dyDescent="0.3">
      <c r="A1072" s="42">
        <v>5553820</v>
      </c>
      <c r="B1072" s="43" t="s">
        <v>143</v>
      </c>
      <c r="C1072" s="43" t="s">
        <v>1375</v>
      </c>
      <c r="D1072" s="32" t="s">
        <v>1197</v>
      </c>
      <c r="E1072" s="33">
        <v>38970</v>
      </c>
      <c r="F1072" s="34" t="s">
        <v>1198</v>
      </c>
      <c r="G1072" s="5" t="s">
        <v>1201</v>
      </c>
      <c r="H1072" s="5" t="s">
        <v>1202</v>
      </c>
      <c r="I1072" s="5" t="b">
        <f t="shared" si="18"/>
        <v>0</v>
      </c>
      <c r="J1072" s="5">
        <v>2021</v>
      </c>
    </row>
    <row r="1073" spans="1:10" s="5" customFormat="1" ht="15.6" customHeight="1" x14ac:dyDescent="0.3">
      <c r="A1073" s="42">
        <v>5553821</v>
      </c>
      <c r="B1073" s="43" t="s">
        <v>136</v>
      </c>
      <c r="C1073" s="43" t="s">
        <v>1375</v>
      </c>
      <c r="D1073" s="32" t="s">
        <v>1197</v>
      </c>
      <c r="E1073" s="33">
        <v>39325</v>
      </c>
      <c r="F1073" s="34" t="s">
        <v>1198</v>
      </c>
      <c r="G1073" s="5" t="s">
        <v>1424</v>
      </c>
      <c r="H1073" s="5" t="s">
        <v>1202</v>
      </c>
      <c r="I1073" s="5" t="b">
        <f t="shared" si="18"/>
        <v>0</v>
      </c>
      <c r="J1073" s="5">
        <v>2022</v>
      </c>
    </row>
    <row r="1074" spans="1:10" s="5" customFormat="1" ht="15.6" customHeight="1" x14ac:dyDescent="0.3">
      <c r="A1074" s="42">
        <v>5553822</v>
      </c>
      <c r="B1074" s="43" t="s">
        <v>145</v>
      </c>
      <c r="C1074" s="43" t="s">
        <v>1384</v>
      </c>
      <c r="D1074" s="32" t="s">
        <v>1197</v>
      </c>
      <c r="E1074" s="33">
        <v>37210</v>
      </c>
      <c r="F1074" s="34" t="s">
        <v>1198</v>
      </c>
      <c r="G1074" s="5" t="s">
        <v>1201</v>
      </c>
      <c r="H1074" s="5" t="s">
        <v>1202</v>
      </c>
      <c r="I1074" s="5" t="b">
        <f t="shared" si="18"/>
        <v>0</v>
      </c>
      <c r="J1074" s="5">
        <v>2016</v>
      </c>
    </row>
    <row r="1075" spans="1:10" s="5" customFormat="1" ht="15.6" customHeight="1" x14ac:dyDescent="0.3">
      <c r="A1075" s="30">
        <v>5553823</v>
      </c>
      <c r="B1075" s="31" t="s">
        <v>135</v>
      </c>
      <c r="C1075" s="31" t="s">
        <v>1389</v>
      </c>
      <c r="D1075" s="32" t="s">
        <v>1197</v>
      </c>
      <c r="E1075" s="33">
        <v>30183</v>
      </c>
      <c r="F1075" s="34" t="s">
        <v>1198</v>
      </c>
      <c r="G1075" s="5" t="s">
        <v>1201</v>
      </c>
      <c r="H1075" s="5" t="s">
        <v>1202</v>
      </c>
      <c r="I1075" s="5" t="b">
        <f t="shared" si="18"/>
        <v>0</v>
      </c>
      <c r="J1075" s="5">
        <v>1997</v>
      </c>
    </row>
    <row r="1076" spans="1:10" s="5" customFormat="1" ht="15.6" customHeight="1" x14ac:dyDescent="0.3">
      <c r="A1076" s="42">
        <v>5553824</v>
      </c>
      <c r="B1076" s="43" t="s">
        <v>141</v>
      </c>
      <c r="C1076" s="43" t="s">
        <v>1256</v>
      </c>
      <c r="D1076" s="32" t="s">
        <v>1197</v>
      </c>
      <c r="E1076" s="33">
        <v>34943</v>
      </c>
      <c r="F1076" s="34" t="s">
        <v>1198</v>
      </c>
      <c r="G1076" s="5" t="s">
        <v>1209</v>
      </c>
      <c r="H1076" s="5" t="s">
        <v>1202</v>
      </c>
      <c r="I1076" s="5" t="b">
        <f t="shared" si="18"/>
        <v>0</v>
      </c>
      <c r="J1076" s="5">
        <v>2010</v>
      </c>
    </row>
    <row r="1077" spans="1:10" s="5" customFormat="1" ht="15.6" customHeight="1" x14ac:dyDescent="0.3">
      <c r="A1077" s="42">
        <v>5553825</v>
      </c>
      <c r="B1077" s="43" t="s">
        <v>140</v>
      </c>
      <c r="C1077" s="43" t="s">
        <v>1256</v>
      </c>
      <c r="D1077" s="32" t="s">
        <v>1197</v>
      </c>
      <c r="E1077" s="33">
        <v>35292</v>
      </c>
      <c r="F1077" s="34" t="s">
        <v>1198</v>
      </c>
      <c r="G1077" s="5" t="s">
        <v>1209</v>
      </c>
      <c r="H1077" s="5" t="s">
        <v>1202</v>
      </c>
      <c r="I1077" s="5" t="b">
        <f t="shared" si="18"/>
        <v>0</v>
      </c>
      <c r="J1077" s="5">
        <v>2011</v>
      </c>
    </row>
    <row r="1078" spans="1:10" s="5" customFormat="1" ht="15.6" customHeight="1" x14ac:dyDescent="0.3">
      <c r="A1078" s="42">
        <v>5553826</v>
      </c>
      <c r="B1078" s="43" t="s">
        <v>139</v>
      </c>
      <c r="C1078" s="43" t="s">
        <v>1256</v>
      </c>
      <c r="D1078" s="32" t="s">
        <v>1197</v>
      </c>
      <c r="E1078" s="33">
        <v>38970</v>
      </c>
      <c r="F1078" s="34" t="s">
        <v>1198</v>
      </c>
      <c r="G1078" s="5" t="s">
        <v>1231</v>
      </c>
      <c r="H1078" s="5" t="s">
        <v>1202</v>
      </c>
      <c r="I1078" s="5" t="b">
        <f t="shared" si="18"/>
        <v>0</v>
      </c>
      <c r="J1078" s="5">
        <v>2021</v>
      </c>
    </row>
    <row r="1079" spans="1:10" s="5" customFormat="1" ht="15.6" customHeight="1" x14ac:dyDescent="0.3">
      <c r="A1079" s="43">
        <v>5553827</v>
      </c>
      <c r="B1079" s="43" t="s">
        <v>138</v>
      </c>
      <c r="C1079" s="43" t="s">
        <v>1256</v>
      </c>
      <c r="D1079" s="50" t="s">
        <v>12</v>
      </c>
      <c r="E1079" s="33">
        <v>39083</v>
      </c>
      <c r="F1079" s="34" t="s">
        <v>1198</v>
      </c>
      <c r="G1079" s="5" t="s">
        <v>1220</v>
      </c>
      <c r="H1079" s="5" t="s">
        <v>1202</v>
      </c>
      <c r="I1079" s="5" t="s">
        <v>1411</v>
      </c>
      <c r="J1079" s="5" t="s">
        <v>1411</v>
      </c>
    </row>
    <row r="1080" spans="1:10" s="5" customFormat="1" ht="15.6" customHeight="1" x14ac:dyDescent="0.3">
      <c r="A1080" s="30">
        <v>5553828</v>
      </c>
      <c r="B1080" s="31" t="s">
        <v>134</v>
      </c>
      <c r="C1080" s="31" t="s">
        <v>1217</v>
      </c>
      <c r="D1080" s="32" t="s">
        <v>1197</v>
      </c>
      <c r="E1080" s="33">
        <v>30124</v>
      </c>
      <c r="F1080" s="34" t="s">
        <v>1198</v>
      </c>
      <c r="G1080" s="5" t="s">
        <v>1201</v>
      </c>
      <c r="H1080" s="5" t="s">
        <v>1202</v>
      </c>
      <c r="I1080" s="5" t="b">
        <f>AND(LEFT(F1080,3)="Non",J1080&gt;2020)</f>
        <v>0</v>
      </c>
      <c r="J1080" s="5">
        <v>1997</v>
      </c>
    </row>
    <row r="1081" spans="1:10" s="5" customFormat="1" ht="15.6" customHeight="1" x14ac:dyDescent="0.3">
      <c r="A1081" s="42">
        <v>5553829</v>
      </c>
      <c r="B1081" s="43" t="s">
        <v>128</v>
      </c>
      <c r="C1081" s="43" t="s">
        <v>1408</v>
      </c>
      <c r="D1081" s="32" t="s">
        <v>1197</v>
      </c>
      <c r="E1081" s="33">
        <v>35278</v>
      </c>
      <c r="F1081" s="34" t="s">
        <v>1198</v>
      </c>
      <c r="G1081" s="5" t="s">
        <v>1209</v>
      </c>
      <c r="H1081" s="5" t="s">
        <v>1218</v>
      </c>
      <c r="I1081" s="5" t="b">
        <f>AND(LEFT(F1081,3)="Non",J1081&gt;2020)</f>
        <v>0</v>
      </c>
      <c r="J1081" s="5">
        <v>2011</v>
      </c>
    </row>
    <row r="1082" spans="1:10" s="5" customFormat="1" ht="15.6" customHeight="1" x14ac:dyDescent="0.3">
      <c r="A1082" s="46">
        <v>5553830</v>
      </c>
      <c r="B1082" s="47" t="s">
        <v>127</v>
      </c>
      <c r="C1082" s="47" t="s">
        <v>1370</v>
      </c>
      <c r="D1082" s="39" t="s">
        <v>1197</v>
      </c>
      <c r="E1082" s="40">
        <v>38229</v>
      </c>
      <c r="F1082" s="34" t="s">
        <v>1198</v>
      </c>
      <c r="G1082" s="5" t="s">
        <v>1201</v>
      </c>
      <c r="H1082" s="5" t="s">
        <v>1202</v>
      </c>
      <c r="I1082" s="5" t="b">
        <f>AND(LEFT(F1082,3)="Non",J1082&gt;2020)</f>
        <v>0</v>
      </c>
      <c r="J1082" s="5">
        <v>2019</v>
      </c>
    </row>
    <row r="1083" spans="1:10" s="5" customFormat="1" ht="15.6" customHeight="1" x14ac:dyDescent="0.3">
      <c r="A1083" s="43">
        <v>5553831</v>
      </c>
      <c r="B1083" s="43" t="s">
        <v>133</v>
      </c>
      <c r="C1083" s="43" t="s">
        <v>1370</v>
      </c>
      <c r="D1083" s="50" t="s">
        <v>12</v>
      </c>
      <c r="E1083" s="33">
        <v>38353</v>
      </c>
      <c r="F1083" s="34" t="s">
        <v>1198</v>
      </c>
      <c r="G1083" s="5" t="s">
        <v>1201</v>
      </c>
      <c r="H1083" s="5" t="s">
        <v>1202</v>
      </c>
      <c r="I1083" s="5" t="s">
        <v>1411</v>
      </c>
      <c r="J1083" s="5" t="s">
        <v>1411</v>
      </c>
    </row>
    <row r="1084" spans="1:10" s="5" customFormat="1" ht="15.6" customHeight="1" x14ac:dyDescent="0.3">
      <c r="A1084" s="42">
        <v>5553832</v>
      </c>
      <c r="B1084" s="43" t="s">
        <v>131</v>
      </c>
      <c r="C1084" s="43" t="s">
        <v>1386</v>
      </c>
      <c r="D1084" s="32" t="s">
        <v>1197</v>
      </c>
      <c r="E1084" s="33">
        <v>34926</v>
      </c>
      <c r="F1084" s="34" t="s">
        <v>1198</v>
      </c>
      <c r="G1084" s="5" t="s">
        <v>1209</v>
      </c>
      <c r="H1084" s="5" t="s">
        <v>1202</v>
      </c>
      <c r="I1084" s="5" t="b">
        <f t="shared" ref="I1084:I1090" si="19">AND(LEFT(F1084,3)="Non",J1084&gt;2020)</f>
        <v>0</v>
      </c>
      <c r="J1084" s="5">
        <v>2010</v>
      </c>
    </row>
    <row r="1085" spans="1:10" s="5" customFormat="1" ht="15.6" customHeight="1" x14ac:dyDescent="0.3">
      <c r="A1085" s="42">
        <v>5553833</v>
      </c>
      <c r="B1085" s="43" t="s">
        <v>130</v>
      </c>
      <c r="C1085" s="43" t="s">
        <v>1316</v>
      </c>
      <c r="D1085" s="32" t="s">
        <v>1197</v>
      </c>
      <c r="E1085" s="33">
        <v>34964</v>
      </c>
      <c r="F1085" s="34" t="s">
        <v>1198</v>
      </c>
      <c r="G1085" s="5" t="s">
        <v>1199</v>
      </c>
      <c r="H1085" s="5" t="s">
        <v>1202</v>
      </c>
      <c r="I1085" s="5" t="b">
        <f t="shared" si="19"/>
        <v>0</v>
      </c>
      <c r="J1085" s="5">
        <v>2010</v>
      </c>
    </row>
    <row r="1086" spans="1:10" s="5" customFormat="1" ht="15.6" customHeight="1" x14ac:dyDescent="0.3">
      <c r="A1086" s="42">
        <v>5553834</v>
      </c>
      <c r="B1086" s="43" t="s">
        <v>129</v>
      </c>
      <c r="C1086" s="43" t="s">
        <v>1316</v>
      </c>
      <c r="D1086" s="32" t="s">
        <v>1197</v>
      </c>
      <c r="E1086" s="33">
        <v>35701</v>
      </c>
      <c r="F1086" s="34" t="s">
        <v>1198</v>
      </c>
      <c r="G1086" s="5" t="s">
        <v>1209</v>
      </c>
      <c r="H1086" s="5" t="s">
        <v>1202</v>
      </c>
      <c r="I1086" s="5" t="b">
        <f t="shared" si="19"/>
        <v>0</v>
      </c>
      <c r="J1086" s="5">
        <v>2012</v>
      </c>
    </row>
    <row r="1087" spans="1:10" s="5" customFormat="1" ht="15.6" customHeight="1" x14ac:dyDescent="0.3">
      <c r="A1087" s="42">
        <v>5553835</v>
      </c>
      <c r="B1087" s="43" t="s">
        <v>115</v>
      </c>
      <c r="C1087" s="43" t="s">
        <v>1262</v>
      </c>
      <c r="D1087" s="32" t="s">
        <v>1197</v>
      </c>
      <c r="E1087" s="33">
        <v>31685</v>
      </c>
      <c r="F1087" s="34" t="s">
        <v>1198</v>
      </c>
      <c r="G1087" s="5" t="s">
        <v>1199</v>
      </c>
      <c r="H1087" s="5" t="s">
        <v>1200</v>
      </c>
      <c r="I1087" s="5" t="b">
        <f t="shared" si="19"/>
        <v>0</v>
      </c>
      <c r="J1087" s="5">
        <v>2001</v>
      </c>
    </row>
    <row r="1088" spans="1:10" s="5" customFormat="1" ht="15.6" customHeight="1" x14ac:dyDescent="0.3">
      <c r="A1088" s="42">
        <v>5553836</v>
      </c>
      <c r="B1088" s="43" t="s">
        <v>114</v>
      </c>
      <c r="C1088" s="43" t="s">
        <v>1262</v>
      </c>
      <c r="D1088" s="32" t="s">
        <v>1197</v>
      </c>
      <c r="E1088" s="33">
        <v>30942</v>
      </c>
      <c r="F1088" s="34" t="s">
        <v>1198</v>
      </c>
      <c r="G1088" s="5" t="s">
        <v>1209</v>
      </c>
      <c r="H1088" s="5" t="s">
        <v>1202</v>
      </c>
      <c r="I1088" s="5" t="b">
        <f t="shared" si="19"/>
        <v>0</v>
      </c>
      <c r="J1088" s="5">
        <v>1999</v>
      </c>
    </row>
    <row r="1089" spans="1:15" s="5" customFormat="1" ht="15.6" customHeight="1" x14ac:dyDescent="0.3">
      <c r="A1089" s="42">
        <v>5553837</v>
      </c>
      <c r="B1089" s="43" t="s">
        <v>125</v>
      </c>
      <c r="C1089" s="43" t="s">
        <v>1372</v>
      </c>
      <c r="D1089" s="32" t="s">
        <v>1197</v>
      </c>
      <c r="E1089" s="33">
        <v>34922</v>
      </c>
      <c r="F1089" s="34" t="s">
        <v>1198</v>
      </c>
      <c r="G1089" s="5" t="s">
        <v>1201</v>
      </c>
      <c r="H1089" s="5" t="s">
        <v>1202</v>
      </c>
      <c r="I1089" s="5" t="b">
        <f t="shared" si="19"/>
        <v>0</v>
      </c>
      <c r="J1089" s="5">
        <v>2010</v>
      </c>
    </row>
    <row r="1090" spans="1:15" s="5" customFormat="1" ht="15.6" customHeight="1" x14ac:dyDescent="0.3">
      <c r="A1090" s="42">
        <v>5553838</v>
      </c>
      <c r="B1090" s="43" t="s">
        <v>124</v>
      </c>
      <c r="C1090" s="43" t="s">
        <v>1239</v>
      </c>
      <c r="D1090" s="32" t="s">
        <v>1197</v>
      </c>
      <c r="E1090" s="33">
        <v>34940</v>
      </c>
      <c r="F1090" s="34" t="s">
        <v>1198</v>
      </c>
      <c r="G1090" s="5" t="s">
        <v>1209</v>
      </c>
      <c r="H1090" s="5" t="s">
        <v>1202</v>
      </c>
      <c r="I1090" s="5" t="b">
        <f t="shared" si="19"/>
        <v>0</v>
      </c>
      <c r="J1090" s="5">
        <v>2010</v>
      </c>
    </row>
    <row r="1091" spans="1:15" s="5" customFormat="1" ht="15.6" customHeight="1" x14ac:dyDescent="0.3">
      <c r="A1091" s="43">
        <v>5553839</v>
      </c>
      <c r="B1091" s="43" t="s">
        <v>123</v>
      </c>
      <c r="C1091" s="43" t="s">
        <v>1425</v>
      </c>
      <c r="D1091" s="50" t="s">
        <v>12</v>
      </c>
      <c r="E1091" s="33">
        <v>38718</v>
      </c>
      <c r="F1091" s="34" t="s">
        <v>1198</v>
      </c>
      <c r="G1091" s="5" t="s">
        <v>1199</v>
      </c>
      <c r="H1091" s="5" t="s">
        <v>1202</v>
      </c>
      <c r="I1091" s="5" t="s">
        <v>1411</v>
      </c>
      <c r="J1091" s="5" t="s">
        <v>1411</v>
      </c>
    </row>
    <row r="1092" spans="1:15" s="5" customFormat="1" ht="15.6" customHeight="1" x14ac:dyDescent="0.3">
      <c r="A1092" s="42">
        <v>5553840</v>
      </c>
      <c r="B1092" s="43" t="s">
        <v>122</v>
      </c>
      <c r="C1092" s="43" t="s">
        <v>1387</v>
      </c>
      <c r="D1092" s="32" t="s">
        <v>1197</v>
      </c>
      <c r="E1092" s="33">
        <v>34146</v>
      </c>
      <c r="F1092" s="34" t="s">
        <v>1198</v>
      </c>
      <c r="G1092" s="5" t="s">
        <v>1201</v>
      </c>
      <c r="H1092" s="5" t="s">
        <v>1202</v>
      </c>
      <c r="I1092" s="5" t="b">
        <f>AND(LEFT(F1092,3)="Non",J1092&gt;2020)</f>
        <v>0</v>
      </c>
      <c r="J1092" s="5">
        <v>2008</v>
      </c>
    </row>
    <row r="1093" spans="1:15" s="5" customFormat="1" ht="15.6" customHeight="1" x14ac:dyDescent="0.3">
      <c r="A1093" s="42">
        <v>5553841</v>
      </c>
      <c r="B1093" s="43" t="s">
        <v>121</v>
      </c>
      <c r="C1093" s="43" t="s">
        <v>1393</v>
      </c>
      <c r="D1093" s="32" t="s">
        <v>1197</v>
      </c>
      <c r="E1093" s="33">
        <v>37878</v>
      </c>
      <c r="F1093" s="34" t="s">
        <v>1198</v>
      </c>
      <c r="G1093" s="5" t="s">
        <v>1209</v>
      </c>
      <c r="H1093" s="5" t="s">
        <v>1419</v>
      </c>
      <c r="I1093" s="5" t="b">
        <f>AND(LEFT(F1093,3)="Non",J1093&gt;2020)</f>
        <v>0</v>
      </c>
      <c r="J1093" s="5">
        <v>2018</v>
      </c>
    </row>
    <row r="1094" spans="1:15" s="5" customFormat="1" ht="15.6" customHeight="1" x14ac:dyDescent="0.3">
      <c r="A1094" s="42">
        <v>5553842</v>
      </c>
      <c r="B1094" s="43" t="s">
        <v>120</v>
      </c>
      <c r="C1094" s="43" t="s">
        <v>1426</v>
      </c>
      <c r="D1094" s="32" t="s">
        <v>1197</v>
      </c>
      <c r="E1094" s="33">
        <v>38842</v>
      </c>
      <c r="F1094" s="34" t="s">
        <v>1198</v>
      </c>
      <c r="G1094" s="5" t="s">
        <v>1201</v>
      </c>
      <c r="H1094" s="5" t="s">
        <v>1222</v>
      </c>
      <c r="I1094" s="5" t="b">
        <f>AND(LEFT(F1094,3)="Non",J1094&gt;2020)</f>
        <v>0</v>
      </c>
      <c r="J1094" s="5">
        <v>2021</v>
      </c>
    </row>
    <row r="1095" spans="1:15" s="5" customFormat="1" ht="15.6" customHeight="1" x14ac:dyDescent="0.3">
      <c r="A1095" s="53">
        <v>5553891</v>
      </c>
      <c r="B1095" s="53" t="s">
        <v>1427</v>
      </c>
      <c r="C1095" s="53" t="s">
        <v>1428</v>
      </c>
      <c r="D1095" s="54" t="s">
        <v>1197</v>
      </c>
      <c r="E1095" s="55">
        <v>33113</v>
      </c>
      <c r="F1095" s="56" t="s">
        <v>1423</v>
      </c>
      <c r="G1095" s="57" t="s">
        <v>1201</v>
      </c>
      <c r="H1095" s="5" t="s">
        <v>1202</v>
      </c>
      <c r="I1095" s="45" t="b">
        <v>0</v>
      </c>
      <c r="J1095" s="45">
        <v>2005</v>
      </c>
      <c r="N1095" s="45"/>
      <c r="O1095" s="45"/>
    </row>
    <row r="1096" spans="1:15" s="5" customFormat="1" ht="15.6" customHeight="1" x14ac:dyDescent="0.3">
      <c r="A1096" s="43">
        <v>5553935</v>
      </c>
      <c r="B1096" s="43" t="s">
        <v>1429</v>
      </c>
      <c r="C1096" s="43" t="s">
        <v>1375</v>
      </c>
      <c r="D1096" s="32" t="s">
        <v>1197</v>
      </c>
      <c r="E1096" s="33">
        <v>38924</v>
      </c>
      <c r="F1096" s="34" t="s">
        <v>1423</v>
      </c>
      <c r="G1096" s="52" t="s">
        <v>1201</v>
      </c>
      <c r="H1096" s="5" t="s">
        <v>1200</v>
      </c>
      <c r="I1096" s="5" t="b">
        <f>AND(LEFT(F1096,3)="Non",J1096&gt;2020)</f>
        <v>0</v>
      </c>
      <c r="J1096" s="5">
        <v>2021</v>
      </c>
    </row>
    <row r="1097" spans="1:15" s="5" customFormat="1" ht="15.6" customHeight="1" x14ac:dyDescent="0.3">
      <c r="A1097" s="43">
        <v>5554119</v>
      </c>
      <c r="B1097" s="43" t="s">
        <v>119</v>
      </c>
      <c r="C1097" s="43" t="s">
        <v>1381</v>
      </c>
      <c r="D1097" s="50" t="s">
        <v>12</v>
      </c>
      <c r="E1097" s="33">
        <v>39448</v>
      </c>
      <c r="F1097" s="34" t="s">
        <v>1363</v>
      </c>
      <c r="G1097" s="5" t="s">
        <v>1201</v>
      </c>
      <c r="H1097" s="5" t="s">
        <v>1222</v>
      </c>
      <c r="I1097" s="5" t="s">
        <v>1411</v>
      </c>
      <c r="J1097" s="5" t="s">
        <v>1411</v>
      </c>
    </row>
    <row r="1098" spans="1:15" s="5" customFormat="1" ht="15.6" customHeight="1" x14ac:dyDescent="0.3">
      <c r="A1098" s="43">
        <v>5554120</v>
      </c>
      <c r="B1098" s="43" t="s">
        <v>118</v>
      </c>
      <c r="C1098" s="43" t="s">
        <v>1381</v>
      </c>
      <c r="D1098" s="50" t="s">
        <v>12</v>
      </c>
      <c r="E1098" s="33">
        <v>39448</v>
      </c>
      <c r="F1098" s="34" t="s">
        <v>1363</v>
      </c>
      <c r="G1098" s="5" t="s">
        <v>1201</v>
      </c>
      <c r="H1098" s="5" t="s">
        <v>1205</v>
      </c>
      <c r="I1098" s="5" t="s">
        <v>1411</v>
      </c>
      <c r="J1098" s="5" t="s">
        <v>1411</v>
      </c>
    </row>
    <row r="1099" spans="1:15" s="5" customFormat="1" ht="15.6" customHeight="1" x14ac:dyDescent="0.3">
      <c r="A1099" s="46">
        <v>5554121</v>
      </c>
      <c r="B1099" s="47" t="s">
        <v>117</v>
      </c>
      <c r="C1099" s="47" t="s">
        <v>1365</v>
      </c>
      <c r="D1099" s="39" t="s">
        <v>1197</v>
      </c>
      <c r="E1099" s="40">
        <v>36567</v>
      </c>
      <c r="F1099" s="34" t="s">
        <v>1198</v>
      </c>
      <c r="G1099" s="5" t="s">
        <v>1209</v>
      </c>
      <c r="H1099" s="5" t="s">
        <v>1207</v>
      </c>
      <c r="I1099" s="5" t="b">
        <f>AND(LEFT(F1099,3)="Non",J1099&gt;2020)</f>
        <v>0</v>
      </c>
      <c r="J1099" s="5">
        <v>2015</v>
      </c>
    </row>
    <row r="1100" spans="1:15" s="5" customFormat="1" ht="15.6" customHeight="1" x14ac:dyDescent="0.3">
      <c r="A1100" s="43">
        <v>5554124</v>
      </c>
      <c r="B1100" s="43" t="s">
        <v>116</v>
      </c>
      <c r="C1100" s="43" t="s">
        <v>1256</v>
      </c>
      <c r="D1100" s="50" t="s">
        <v>12</v>
      </c>
      <c r="E1100" s="33">
        <v>38353</v>
      </c>
      <c r="F1100" s="34" t="s">
        <v>1198</v>
      </c>
      <c r="G1100" s="5" t="s">
        <v>1201</v>
      </c>
      <c r="H1100" s="5" t="s">
        <v>1202</v>
      </c>
      <c r="I1100" s="5" t="s">
        <v>1411</v>
      </c>
      <c r="J1100" s="5" t="s">
        <v>1411</v>
      </c>
    </row>
    <row r="1101" spans="1:15" s="5" customFormat="1" ht="15.6" customHeight="1" x14ac:dyDescent="0.3">
      <c r="A1101" s="42">
        <v>5554137</v>
      </c>
      <c r="B1101" s="43" t="s">
        <v>112</v>
      </c>
      <c r="C1101" s="43" t="s">
        <v>1377</v>
      </c>
      <c r="D1101" s="32" t="s">
        <v>1197</v>
      </c>
      <c r="E1101" s="33">
        <v>41182</v>
      </c>
      <c r="F1101" s="34" t="s">
        <v>1373</v>
      </c>
      <c r="G1101" s="5" t="s">
        <v>1201</v>
      </c>
      <c r="H1101" s="5" t="s">
        <v>18</v>
      </c>
      <c r="I1101" s="5" t="b">
        <f t="shared" ref="I1101:I1164" si="20">AND(LEFT(F1101,3)="Non",J1101&gt;2020)</f>
        <v>0</v>
      </c>
      <c r="J1101" s="5">
        <v>2027</v>
      </c>
    </row>
    <row r="1102" spans="1:15" s="5" customFormat="1" ht="15.6" customHeight="1" x14ac:dyDescent="0.3">
      <c r="A1102" s="42">
        <v>5554138</v>
      </c>
      <c r="B1102" s="43" t="s">
        <v>105</v>
      </c>
      <c r="C1102" s="43" t="s">
        <v>1380</v>
      </c>
      <c r="D1102" s="32" t="s">
        <v>1197</v>
      </c>
      <c r="E1102" s="33">
        <v>39813</v>
      </c>
      <c r="F1102" s="34" t="s">
        <v>1373</v>
      </c>
      <c r="G1102" s="5" t="s">
        <v>1201</v>
      </c>
      <c r="H1102" s="5" t="s">
        <v>1205</v>
      </c>
      <c r="I1102" s="5" t="b">
        <f t="shared" si="20"/>
        <v>0</v>
      </c>
      <c r="J1102" s="5">
        <v>2023</v>
      </c>
    </row>
    <row r="1103" spans="1:15" s="5" customFormat="1" ht="15.6" customHeight="1" x14ac:dyDescent="0.3">
      <c r="A1103" s="42">
        <v>5554141</v>
      </c>
      <c r="B1103" s="43" t="s">
        <v>103</v>
      </c>
      <c r="C1103" s="43" t="s">
        <v>1381</v>
      </c>
      <c r="D1103" s="32" t="s">
        <v>1197</v>
      </c>
      <c r="E1103" s="33">
        <v>40243</v>
      </c>
      <c r="F1103" s="34" t="s">
        <v>1363</v>
      </c>
      <c r="G1103" s="5" t="s">
        <v>1201</v>
      </c>
      <c r="H1103" s="5" t="s">
        <v>1205</v>
      </c>
      <c r="I1103" s="5" t="b">
        <f t="shared" si="20"/>
        <v>1</v>
      </c>
      <c r="J1103" s="5">
        <v>2025</v>
      </c>
    </row>
    <row r="1104" spans="1:15" s="5" customFormat="1" ht="15.6" customHeight="1" x14ac:dyDescent="0.3">
      <c r="A1104" s="42">
        <v>5554144</v>
      </c>
      <c r="B1104" s="43" t="s">
        <v>111</v>
      </c>
      <c r="C1104" s="43" t="s">
        <v>1210</v>
      </c>
      <c r="D1104" s="32" t="s">
        <v>1197</v>
      </c>
      <c r="E1104" s="33">
        <v>19256</v>
      </c>
      <c r="F1104" s="34" t="s">
        <v>1198</v>
      </c>
      <c r="G1104" s="5" t="s">
        <v>1209</v>
      </c>
      <c r="H1104" s="5" t="s">
        <v>1219</v>
      </c>
      <c r="I1104" s="5" t="b">
        <f t="shared" si="20"/>
        <v>0</v>
      </c>
      <c r="J1104" s="5">
        <v>1967</v>
      </c>
    </row>
    <row r="1105" spans="1:10" s="5" customFormat="1" ht="15.6" customHeight="1" x14ac:dyDescent="0.3">
      <c r="A1105" s="30">
        <v>5554145</v>
      </c>
      <c r="B1105" s="31" t="s">
        <v>110</v>
      </c>
      <c r="C1105" s="31" t="s">
        <v>1208</v>
      </c>
      <c r="D1105" s="32" t="s">
        <v>1197</v>
      </c>
      <c r="E1105" s="33">
        <v>19621</v>
      </c>
      <c r="F1105" s="34" t="s">
        <v>1198</v>
      </c>
      <c r="G1105" s="5" t="s">
        <v>1199</v>
      </c>
      <c r="H1105" s="5" t="s">
        <v>1202</v>
      </c>
      <c r="I1105" s="5" t="b">
        <f t="shared" si="20"/>
        <v>0</v>
      </c>
      <c r="J1105" s="5">
        <v>1968</v>
      </c>
    </row>
    <row r="1106" spans="1:10" s="5" customFormat="1" ht="15.6" customHeight="1" x14ac:dyDescent="0.3">
      <c r="A1106" s="30">
        <v>5554146</v>
      </c>
      <c r="B1106" s="31" t="s">
        <v>109</v>
      </c>
      <c r="C1106" s="31" t="s">
        <v>1208</v>
      </c>
      <c r="D1106" s="32" t="s">
        <v>1197</v>
      </c>
      <c r="E1106" s="33">
        <v>20362</v>
      </c>
      <c r="F1106" s="34" t="s">
        <v>1198</v>
      </c>
      <c r="G1106" s="5" t="s">
        <v>1206</v>
      </c>
      <c r="H1106" s="5" t="s">
        <v>1202</v>
      </c>
      <c r="I1106" s="5" t="b">
        <f t="shared" si="20"/>
        <v>0</v>
      </c>
      <c r="J1106" s="5">
        <v>1970</v>
      </c>
    </row>
    <row r="1107" spans="1:10" s="5" customFormat="1" ht="15.6" customHeight="1" x14ac:dyDescent="0.3">
      <c r="A1107" s="30">
        <v>5554153</v>
      </c>
      <c r="B1107" s="31" t="s">
        <v>108</v>
      </c>
      <c r="C1107" s="31" t="s">
        <v>1217</v>
      </c>
      <c r="D1107" s="32" t="s">
        <v>1197</v>
      </c>
      <c r="E1107" s="33">
        <v>19584</v>
      </c>
      <c r="F1107" s="34" t="s">
        <v>1198</v>
      </c>
      <c r="G1107" s="5" t="s">
        <v>1199</v>
      </c>
      <c r="H1107" s="5" t="s">
        <v>1207</v>
      </c>
      <c r="I1107" s="5" t="b">
        <f t="shared" si="20"/>
        <v>0</v>
      </c>
      <c r="J1107" s="5">
        <v>1968</v>
      </c>
    </row>
    <row r="1108" spans="1:10" s="5" customFormat="1" ht="15.6" customHeight="1" x14ac:dyDescent="0.3">
      <c r="A1108" s="30">
        <v>5554154</v>
      </c>
      <c r="B1108" s="31" t="s">
        <v>107</v>
      </c>
      <c r="C1108" s="31" t="s">
        <v>1217</v>
      </c>
      <c r="D1108" s="32" t="s">
        <v>1197</v>
      </c>
      <c r="E1108" s="33">
        <v>19987</v>
      </c>
      <c r="F1108" s="34" t="s">
        <v>1198</v>
      </c>
      <c r="G1108" s="5" t="s">
        <v>1209</v>
      </c>
      <c r="H1108" s="5" t="s">
        <v>1202</v>
      </c>
      <c r="I1108" s="5" t="b">
        <f t="shared" si="20"/>
        <v>0</v>
      </c>
      <c r="J1108" s="5">
        <v>1969</v>
      </c>
    </row>
    <row r="1109" spans="1:10" s="5" customFormat="1" ht="15.6" customHeight="1" x14ac:dyDescent="0.3">
      <c r="A1109" s="30">
        <v>5554157</v>
      </c>
      <c r="B1109" s="31" t="s">
        <v>106</v>
      </c>
      <c r="C1109" s="31" t="s">
        <v>1237</v>
      </c>
      <c r="D1109" s="32" t="s">
        <v>1197</v>
      </c>
      <c r="E1109" s="33">
        <v>21205</v>
      </c>
      <c r="F1109" s="34" t="s">
        <v>1198</v>
      </c>
      <c r="G1109" s="5" t="s">
        <v>1204</v>
      </c>
      <c r="H1109" s="5" t="s">
        <v>1207</v>
      </c>
      <c r="I1109" s="5" t="b">
        <f t="shared" si="20"/>
        <v>0</v>
      </c>
      <c r="J1109" s="5">
        <v>1973</v>
      </c>
    </row>
    <row r="1110" spans="1:10" s="5" customFormat="1" ht="15.6" customHeight="1" x14ac:dyDescent="0.3">
      <c r="A1110" s="30">
        <v>5554161</v>
      </c>
      <c r="B1110" s="31" t="s">
        <v>102</v>
      </c>
      <c r="C1110" s="31" t="s">
        <v>1430</v>
      </c>
      <c r="D1110" s="32" t="s">
        <v>1197</v>
      </c>
      <c r="E1110" s="33">
        <v>27210</v>
      </c>
      <c r="F1110" s="34" t="s">
        <v>1198</v>
      </c>
      <c r="G1110" s="5" t="s">
        <v>1201</v>
      </c>
      <c r="H1110" s="5" t="s">
        <v>1205</v>
      </c>
      <c r="I1110" s="5" t="b">
        <f t="shared" si="20"/>
        <v>0</v>
      </c>
      <c r="J1110" s="5">
        <v>1989</v>
      </c>
    </row>
    <row r="1111" spans="1:10" s="5" customFormat="1" ht="15.6" customHeight="1" x14ac:dyDescent="0.3">
      <c r="A1111" s="30">
        <v>5554162</v>
      </c>
      <c r="B1111" s="31" t="s">
        <v>406</v>
      </c>
      <c r="C1111" s="31" t="s">
        <v>1428</v>
      </c>
      <c r="D1111" s="32" t="s">
        <v>1197</v>
      </c>
      <c r="E1111" s="33">
        <v>25323</v>
      </c>
      <c r="F1111" s="34" t="s">
        <v>1198</v>
      </c>
      <c r="G1111" s="5" t="s">
        <v>1209</v>
      </c>
      <c r="H1111" s="5" t="s">
        <v>1205</v>
      </c>
      <c r="I1111" s="5" t="b">
        <f t="shared" si="20"/>
        <v>0</v>
      </c>
      <c r="J1111" s="5">
        <v>1984</v>
      </c>
    </row>
    <row r="1112" spans="1:10" s="5" customFormat="1" ht="15.6" customHeight="1" x14ac:dyDescent="0.3">
      <c r="A1112" s="30">
        <v>5554163</v>
      </c>
      <c r="B1112" s="31" t="s">
        <v>100</v>
      </c>
      <c r="C1112" s="31" t="s">
        <v>1243</v>
      </c>
      <c r="D1112" s="32" t="s">
        <v>1197</v>
      </c>
      <c r="E1112" s="33">
        <v>24958</v>
      </c>
      <c r="F1112" s="34" t="s">
        <v>1198</v>
      </c>
      <c r="G1112" s="5" t="s">
        <v>1209</v>
      </c>
      <c r="H1112" s="5" t="s">
        <v>1205</v>
      </c>
      <c r="I1112" s="5" t="b">
        <f t="shared" si="20"/>
        <v>0</v>
      </c>
      <c r="J1112" s="5">
        <v>1983</v>
      </c>
    </row>
    <row r="1113" spans="1:10" s="5" customFormat="1" ht="15.6" customHeight="1" x14ac:dyDescent="0.3">
      <c r="A1113" s="30">
        <v>5554164</v>
      </c>
      <c r="B1113" s="31" t="s">
        <v>101</v>
      </c>
      <c r="C1113" s="31" t="s">
        <v>1243</v>
      </c>
      <c r="D1113" s="32" t="s">
        <v>1197</v>
      </c>
      <c r="E1113" s="33">
        <v>25658</v>
      </c>
      <c r="F1113" s="34" t="s">
        <v>1198</v>
      </c>
      <c r="G1113" s="5" t="s">
        <v>1209</v>
      </c>
      <c r="H1113" s="5" t="s">
        <v>1205</v>
      </c>
      <c r="I1113" s="5" t="b">
        <f t="shared" si="20"/>
        <v>0</v>
      </c>
      <c r="J1113" s="5">
        <v>1985</v>
      </c>
    </row>
    <row r="1114" spans="1:10" s="5" customFormat="1" ht="15.6" customHeight="1" x14ac:dyDescent="0.3">
      <c r="A1114" s="30">
        <v>5554165</v>
      </c>
      <c r="B1114" s="31" t="s">
        <v>95</v>
      </c>
      <c r="C1114" s="31" t="s">
        <v>1243</v>
      </c>
      <c r="D1114" s="32" t="s">
        <v>1197</v>
      </c>
      <c r="E1114" s="33">
        <v>25658</v>
      </c>
      <c r="F1114" s="34" t="s">
        <v>1198</v>
      </c>
      <c r="G1114" s="5" t="s">
        <v>1209</v>
      </c>
      <c r="H1114" s="5" t="s">
        <v>1205</v>
      </c>
      <c r="I1114" s="5" t="b">
        <f t="shared" si="20"/>
        <v>0</v>
      </c>
      <c r="J1114" s="5">
        <v>1985</v>
      </c>
    </row>
    <row r="1115" spans="1:10" s="5" customFormat="1" ht="15.6" customHeight="1" x14ac:dyDescent="0.3">
      <c r="A1115" s="30">
        <v>5554166</v>
      </c>
      <c r="B1115" s="31" t="s">
        <v>99</v>
      </c>
      <c r="C1115" s="31" t="s">
        <v>1243</v>
      </c>
      <c r="D1115" s="32" t="s">
        <v>1197</v>
      </c>
      <c r="E1115" s="33">
        <v>25658</v>
      </c>
      <c r="F1115" s="34" t="s">
        <v>1198</v>
      </c>
      <c r="G1115" s="5" t="s">
        <v>1209</v>
      </c>
      <c r="H1115" s="5" t="s">
        <v>1205</v>
      </c>
      <c r="I1115" s="5" t="b">
        <f t="shared" si="20"/>
        <v>0</v>
      </c>
      <c r="J1115" s="5">
        <v>1985</v>
      </c>
    </row>
    <row r="1116" spans="1:10" s="5" customFormat="1" ht="15.6" customHeight="1" x14ac:dyDescent="0.3">
      <c r="A1116" s="30">
        <v>5554171</v>
      </c>
      <c r="B1116" s="31" t="s">
        <v>98</v>
      </c>
      <c r="C1116" s="31" t="s">
        <v>1250</v>
      </c>
      <c r="D1116" s="32" t="s">
        <v>1197</v>
      </c>
      <c r="E1116" s="33">
        <v>26927</v>
      </c>
      <c r="F1116" s="34" t="s">
        <v>1198</v>
      </c>
      <c r="G1116" s="5" t="s">
        <v>1199</v>
      </c>
      <c r="H1116" s="5" t="s">
        <v>1218</v>
      </c>
      <c r="I1116" s="5" t="b">
        <f t="shared" si="20"/>
        <v>0</v>
      </c>
      <c r="J1116" s="5">
        <v>1988</v>
      </c>
    </row>
    <row r="1117" spans="1:10" s="5" customFormat="1" ht="15.6" customHeight="1" x14ac:dyDescent="0.3">
      <c r="A1117" s="30">
        <v>5554173</v>
      </c>
      <c r="B1117" s="31" t="s">
        <v>97</v>
      </c>
      <c r="C1117" s="31" t="s">
        <v>1431</v>
      </c>
      <c r="D1117" s="32" t="s">
        <v>1197</v>
      </c>
      <c r="E1117" s="33">
        <v>22002</v>
      </c>
      <c r="F1117" s="34" t="s">
        <v>1198</v>
      </c>
      <c r="G1117" s="5" t="s">
        <v>1226</v>
      </c>
      <c r="H1117" s="5" t="s">
        <v>1205</v>
      </c>
      <c r="I1117" s="5" t="b">
        <f t="shared" si="20"/>
        <v>0</v>
      </c>
      <c r="J1117" s="5">
        <v>1975</v>
      </c>
    </row>
    <row r="1118" spans="1:10" s="5" customFormat="1" ht="15.6" customHeight="1" x14ac:dyDescent="0.3">
      <c r="A1118" s="30">
        <v>5554174</v>
      </c>
      <c r="B1118" s="31" t="s">
        <v>96</v>
      </c>
      <c r="C1118" s="31" t="s">
        <v>1256</v>
      </c>
      <c r="D1118" s="32" t="s">
        <v>1197</v>
      </c>
      <c r="E1118" s="33">
        <v>25290</v>
      </c>
      <c r="F1118" s="34" t="s">
        <v>1198</v>
      </c>
      <c r="G1118" s="5" t="s">
        <v>1204</v>
      </c>
      <c r="H1118" s="5" t="s">
        <v>1205</v>
      </c>
      <c r="I1118" s="5" t="b">
        <f t="shared" si="20"/>
        <v>0</v>
      </c>
      <c r="J1118" s="5">
        <v>1984</v>
      </c>
    </row>
    <row r="1119" spans="1:10" s="5" customFormat="1" ht="15.6" customHeight="1" x14ac:dyDescent="0.3">
      <c r="A1119" s="30">
        <v>5554177</v>
      </c>
      <c r="B1119" s="31" t="s">
        <v>94</v>
      </c>
      <c r="C1119" s="31" t="s">
        <v>1260</v>
      </c>
      <c r="D1119" s="32" t="s">
        <v>1197</v>
      </c>
      <c r="E1119" s="33">
        <v>25050</v>
      </c>
      <c r="F1119" s="34" t="s">
        <v>1198</v>
      </c>
      <c r="G1119" s="5" t="s">
        <v>1209</v>
      </c>
      <c r="H1119" s="5" t="s">
        <v>1211</v>
      </c>
      <c r="I1119" s="5" t="b">
        <f t="shared" si="20"/>
        <v>0</v>
      </c>
      <c r="J1119" s="5">
        <v>1983</v>
      </c>
    </row>
    <row r="1120" spans="1:10" s="5" customFormat="1" ht="15.6" customHeight="1" x14ac:dyDescent="0.3">
      <c r="A1120" s="30">
        <v>5554178</v>
      </c>
      <c r="B1120" s="31" t="s">
        <v>93</v>
      </c>
      <c r="C1120" s="31" t="s">
        <v>1432</v>
      </c>
      <c r="D1120" s="32" t="s">
        <v>1197</v>
      </c>
      <c r="E1120" s="33">
        <v>21819</v>
      </c>
      <c r="F1120" s="34" t="s">
        <v>1198</v>
      </c>
      <c r="G1120" s="5" t="s">
        <v>1206</v>
      </c>
      <c r="H1120" s="5" t="s">
        <v>1202</v>
      </c>
      <c r="I1120" s="5" t="b">
        <f t="shared" si="20"/>
        <v>0</v>
      </c>
      <c r="J1120" s="5">
        <v>1974</v>
      </c>
    </row>
    <row r="1121" spans="1:10" s="5" customFormat="1" ht="15.6" customHeight="1" x14ac:dyDescent="0.3">
      <c r="A1121" s="30">
        <v>5554179</v>
      </c>
      <c r="B1121" s="31" t="s">
        <v>92</v>
      </c>
      <c r="C1121" s="31" t="s">
        <v>1432</v>
      </c>
      <c r="D1121" s="32" t="s">
        <v>1197</v>
      </c>
      <c r="E1121" s="33">
        <v>21808</v>
      </c>
      <c r="F1121" s="34" t="s">
        <v>1198</v>
      </c>
      <c r="G1121" s="5" t="s">
        <v>1201</v>
      </c>
      <c r="H1121" s="5" t="s">
        <v>1202</v>
      </c>
      <c r="I1121" s="5" t="b">
        <f t="shared" si="20"/>
        <v>0</v>
      </c>
      <c r="J1121" s="5">
        <v>1974</v>
      </c>
    </row>
    <row r="1122" spans="1:10" s="5" customFormat="1" ht="15.6" customHeight="1" x14ac:dyDescent="0.3">
      <c r="A1122" s="30">
        <v>5554180</v>
      </c>
      <c r="B1122" s="31" t="s">
        <v>89</v>
      </c>
      <c r="C1122" s="31" t="s">
        <v>1432</v>
      </c>
      <c r="D1122" s="32" t="s">
        <v>1197</v>
      </c>
      <c r="E1122" s="33">
        <v>21702</v>
      </c>
      <c r="F1122" s="34" t="s">
        <v>1198</v>
      </c>
      <c r="G1122" s="5" t="s">
        <v>1199</v>
      </c>
      <c r="H1122" s="5" t="s">
        <v>1219</v>
      </c>
      <c r="I1122" s="5" t="b">
        <f t="shared" si="20"/>
        <v>0</v>
      </c>
      <c r="J1122" s="5">
        <v>1974</v>
      </c>
    </row>
    <row r="1123" spans="1:10" s="5" customFormat="1" ht="15.6" customHeight="1" x14ac:dyDescent="0.3">
      <c r="A1123" s="30">
        <v>5554182</v>
      </c>
      <c r="B1123" s="31" t="s">
        <v>91</v>
      </c>
      <c r="C1123" s="31" t="s">
        <v>1433</v>
      </c>
      <c r="D1123" s="32" t="s">
        <v>1197</v>
      </c>
      <c r="E1123" s="33">
        <v>19171</v>
      </c>
      <c r="F1123" s="34" t="s">
        <v>1198</v>
      </c>
      <c r="G1123" s="5" t="s">
        <v>1204</v>
      </c>
      <c r="H1123" s="5" t="s">
        <v>1202</v>
      </c>
      <c r="I1123" s="5" t="b">
        <f t="shared" si="20"/>
        <v>0</v>
      </c>
      <c r="J1123" s="5">
        <v>1967</v>
      </c>
    </row>
    <row r="1124" spans="1:10" s="5" customFormat="1" ht="15.6" customHeight="1" x14ac:dyDescent="0.3">
      <c r="A1124" s="30">
        <v>5554191</v>
      </c>
      <c r="B1124" s="31" t="s">
        <v>90</v>
      </c>
      <c r="C1124" s="31" t="s">
        <v>1320</v>
      </c>
      <c r="D1124" s="32" t="s">
        <v>1197</v>
      </c>
      <c r="E1124" s="33">
        <v>25172</v>
      </c>
      <c r="F1124" s="34" t="s">
        <v>1198</v>
      </c>
      <c r="G1124" s="5" t="s">
        <v>1209</v>
      </c>
      <c r="H1124" s="5" t="s">
        <v>1232</v>
      </c>
      <c r="I1124" s="5" t="b">
        <f t="shared" si="20"/>
        <v>0</v>
      </c>
      <c r="J1124" s="5">
        <v>1983</v>
      </c>
    </row>
    <row r="1125" spans="1:10" s="5" customFormat="1" ht="15.6" customHeight="1" x14ac:dyDescent="0.3">
      <c r="A1125" s="30">
        <v>5554200</v>
      </c>
      <c r="B1125" s="31" t="s">
        <v>85</v>
      </c>
      <c r="C1125" s="31" t="s">
        <v>1281</v>
      </c>
      <c r="D1125" s="39" t="s">
        <v>1197</v>
      </c>
      <c r="E1125" s="40">
        <v>22462</v>
      </c>
      <c r="F1125" s="34" t="s">
        <v>1198</v>
      </c>
      <c r="G1125" s="5" t="s">
        <v>1201</v>
      </c>
      <c r="H1125" s="5" t="s">
        <v>1200</v>
      </c>
      <c r="I1125" s="5" t="b">
        <f t="shared" si="20"/>
        <v>0</v>
      </c>
      <c r="J1125" s="5">
        <v>1976</v>
      </c>
    </row>
    <row r="1126" spans="1:10" s="5" customFormat="1" ht="15.6" customHeight="1" x14ac:dyDescent="0.3">
      <c r="A1126" s="30">
        <v>5554219</v>
      </c>
      <c r="B1126" s="31" t="s">
        <v>88</v>
      </c>
      <c r="C1126" s="31" t="s">
        <v>1217</v>
      </c>
      <c r="D1126" s="32" t="s">
        <v>1197</v>
      </c>
      <c r="E1126" s="33">
        <v>15979</v>
      </c>
      <c r="F1126" s="34" t="s">
        <v>1198</v>
      </c>
      <c r="G1126" s="5" t="s">
        <v>1201</v>
      </c>
      <c r="H1126" s="5" t="s">
        <v>1202</v>
      </c>
      <c r="I1126" s="5" t="b">
        <f t="shared" si="20"/>
        <v>0</v>
      </c>
      <c r="J1126" s="5">
        <v>1958</v>
      </c>
    </row>
    <row r="1127" spans="1:10" s="5" customFormat="1" ht="15.6" customHeight="1" x14ac:dyDescent="0.3">
      <c r="A1127" s="30">
        <v>5554220</v>
      </c>
      <c r="B1127" s="31" t="s">
        <v>87</v>
      </c>
      <c r="C1127" s="31" t="s">
        <v>1217</v>
      </c>
      <c r="D1127" s="32" t="s">
        <v>1197</v>
      </c>
      <c r="E1127" s="33">
        <v>15925</v>
      </c>
      <c r="F1127" s="34" t="s">
        <v>1198</v>
      </c>
      <c r="G1127" s="5" t="s">
        <v>1209</v>
      </c>
      <c r="H1127" s="5" t="s">
        <v>1202</v>
      </c>
      <c r="I1127" s="5" t="b">
        <f t="shared" si="20"/>
        <v>0</v>
      </c>
      <c r="J1127" s="5">
        <v>1958</v>
      </c>
    </row>
    <row r="1128" spans="1:10" s="5" customFormat="1" ht="15.6" customHeight="1" x14ac:dyDescent="0.3">
      <c r="A1128" s="30">
        <v>5554221</v>
      </c>
      <c r="B1128" s="31" t="s">
        <v>82</v>
      </c>
      <c r="C1128" s="31" t="s">
        <v>1217</v>
      </c>
      <c r="D1128" s="32" t="s">
        <v>1197</v>
      </c>
      <c r="E1128" s="33">
        <v>15894</v>
      </c>
      <c r="F1128" s="34" t="s">
        <v>1198</v>
      </c>
      <c r="G1128" s="5" t="s">
        <v>1201</v>
      </c>
      <c r="H1128" s="5" t="s">
        <v>1202</v>
      </c>
      <c r="I1128" s="5" t="b">
        <f t="shared" si="20"/>
        <v>0</v>
      </c>
      <c r="J1128" s="5">
        <v>1958</v>
      </c>
    </row>
    <row r="1129" spans="1:10" s="5" customFormat="1" ht="15.6" customHeight="1" x14ac:dyDescent="0.3">
      <c r="A1129" s="30">
        <v>5554222</v>
      </c>
      <c r="B1129" s="31" t="s">
        <v>1434</v>
      </c>
      <c r="C1129" s="31" t="s">
        <v>1217</v>
      </c>
      <c r="D1129" s="32" t="s">
        <v>1197</v>
      </c>
      <c r="E1129" s="33">
        <v>16093</v>
      </c>
      <c r="F1129" s="34" t="s">
        <v>1198</v>
      </c>
      <c r="G1129" s="5" t="s">
        <v>1201</v>
      </c>
      <c r="H1129" s="5" t="s">
        <v>1202</v>
      </c>
      <c r="I1129" s="5" t="b">
        <f t="shared" si="20"/>
        <v>0</v>
      </c>
      <c r="J1129" s="5">
        <v>1959</v>
      </c>
    </row>
    <row r="1130" spans="1:10" s="5" customFormat="1" ht="15.6" customHeight="1" x14ac:dyDescent="0.3">
      <c r="A1130" s="30">
        <v>5554223</v>
      </c>
      <c r="B1130" s="31" t="s">
        <v>83</v>
      </c>
      <c r="C1130" s="31" t="s">
        <v>1217</v>
      </c>
      <c r="D1130" s="32" t="s">
        <v>1197</v>
      </c>
      <c r="E1130" s="33">
        <v>15871</v>
      </c>
      <c r="F1130" s="34" t="s">
        <v>1198</v>
      </c>
      <c r="G1130" s="5" t="s">
        <v>1199</v>
      </c>
      <c r="H1130" s="5" t="s">
        <v>1202</v>
      </c>
      <c r="I1130" s="5" t="b">
        <f t="shared" si="20"/>
        <v>0</v>
      </c>
      <c r="J1130" s="5">
        <v>1958</v>
      </c>
    </row>
    <row r="1131" spans="1:10" s="5" customFormat="1" ht="15.6" customHeight="1" x14ac:dyDescent="0.3">
      <c r="A1131" s="30">
        <v>5554224</v>
      </c>
      <c r="B1131" s="31" t="s">
        <v>81</v>
      </c>
      <c r="C1131" s="31" t="s">
        <v>1217</v>
      </c>
      <c r="D1131" s="32" t="s">
        <v>1197</v>
      </c>
      <c r="E1131" s="33">
        <v>16099</v>
      </c>
      <c r="F1131" s="34" t="s">
        <v>1198</v>
      </c>
      <c r="G1131" s="5" t="s">
        <v>1206</v>
      </c>
      <c r="H1131" s="5" t="s">
        <v>1202</v>
      </c>
      <c r="I1131" s="5" t="b">
        <f t="shared" si="20"/>
        <v>0</v>
      </c>
      <c r="J1131" s="5">
        <v>1959</v>
      </c>
    </row>
    <row r="1132" spans="1:10" s="5" customFormat="1" ht="15.6" customHeight="1" x14ac:dyDescent="0.3">
      <c r="A1132" s="30">
        <v>5554225</v>
      </c>
      <c r="B1132" s="31" t="s">
        <v>73</v>
      </c>
      <c r="C1132" s="31" t="s">
        <v>1217</v>
      </c>
      <c r="D1132" s="32" t="s">
        <v>1197</v>
      </c>
      <c r="E1132" s="33">
        <v>16102</v>
      </c>
      <c r="F1132" s="34" t="s">
        <v>1198</v>
      </c>
      <c r="G1132" s="5" t="s">
        <v>1201</v>
      </c>
      <c r="H1132" s="5" t="s">
        <v>1202</v>
      </c>
      <c r="I1132" s="5" t="b">
        <f t="shared" si="20"/>
        <v>0</v>
      </c>
      <c r="J1132" s="5">
        <v>1959</v>
      </c>
    </row>
    <row r="1133" spans="1:10" s="5" customFormat="1" ht="15.6" customHeight="1" x14ac:dyDescent="0.3">
      <c r="A1133" s="30">
        <v>5554226</v>
      </c>
      <c r="B1133" s="31" t="s">
        <v>77</v>
      </c>
      <c r="C1133" s="31" t="s">
        <v>1217</v>
      </c>
      <c r="D1133" s="32" t="s">
        <v>1197</v>
      </c>
      <c r="E1133" s="33">
        <v>16117</v>
      </c>
      <c r="F1133" s="34" t="s">
        <v>1198</v>
      </c>
      <c r="G1133" s="5" t="s">
        <v>1201</v>
      </c>
      <c r="H1133" s="5" t="s">
        <v>1202</v>
      </c>
      <c r="I1133" s="5" t="b">
        <f t="shared" si="20"/>
        <v>0</v>
      </c>
      <c r="J1133" s="5">
        <v>1959</v>
      </c>
    </row>
    <row r="1134" spans="1:10" s="5" customFormat="1" ht="15.6" customHeight="1" x14ac:dyDescent="0.3">
      <c r="A1134" s="30">
        <v>5554228</v>
      </c>
      <c r="B1134" s="31" t="s">
        <v>76</v>
      </c>
      <c r="C1134" s="31" t="s">
        <v>1217</v>
      </c>
      <c r="D1134" s="32" t="s">
        <v>1197</v>
      </c>
      <c r="E1134" s="33">
        <v>16112</v>
      </c>
      <c r="F1134" s="34" t="s">
        <v>1198</v>
      </c>
      <c r="G1134" s="5" t="s">
        <v>1201</v>
      </c>
      <c r="H1134" s="5" t="s">
        <v>1202</v>
      </c>
      <c r="I1134" s="5" t="b">
        <f t="shared" si="20"/>
        <v>0</v>
      </c>
      <c r="J1134" s="5">
        <v>1959</v>
      </c>
    </row>
    <row r="1135" spans="1:10" s="5" customFormat="1" ht="15.6" customHeight="1" x14ac:dyDescent="0.3">
      <c r="A1135" s="30">
        <v>5554229</v>
      </c>
      <c r="B1135" s="31" t="s">
        <v>75</v>
      </c>
      <c r="C1135" s="31" t="s">
        <v>1217</v>
      </c>
      <c r="D1135" s="32" t="s">
        <v>1197</v>
      </c>
      <c r="E1135" s="33">
        <v>15902</v>
      </c>
      <c r="F1135" s="34" t="s">
        <v>1198</v>
      </c>
      <c r="G1135" s="5" t="s">
        <v>1201</v>
      </c>
      <c r="H1135" s="5" t="s">
        <v>1202</v>
      </c>
      <c r="I1135" s="5" t="b">
        <f t="shared" si="20"/>
        <v>0</v>
      </c>
      <c r="J1135" s="5">
        <v>1958</v>
      </c>
    </row>
    <row r="1136" spans="1:10" s="5" customFormat="1" ht="15.6" customHeight="1" x14ac:dyDescent="0.3">
      <c r="A1136" s="30">
        <v>5554230</v>
      </c>
      <c r="B1136" s="31" t="s">
        <v>74</v>
      </c>
      <c r="C1136" s="31" t="s">
        <v>1217</v>
      </c>
      <c r="D1136" s="32" t="s">
        <v>1197</v>
      </c>
      <c r="E1136" s="33">
        <v>15915</v>
      </c>
      <c r="F1136" s="34" t="s">
        <v>1198</v>
      </c>
      <c r="G1136" s="5" t="s">
        <v>1220</v>
      </c>
      <c r="H1136" s="5" t="s">
        <v>1202</v>
      </c>
      <c r="I1136" s="5" t="b">
        <f t="shared" si="20"/>
        <v>0</v>
      </c>
      <c r="J1136" s="5">
        <v>1958</v>
      </c>
    </row>
    <row r="1137" spans="1:10" s="5" customFormat="1" ht="15.6" customHeight="1" x14ac:dyDescent="0.3">
      <c r="A1137" s="42">
        <v>5554231</v>
      </c>
      <c r="B1137" s="43" t="s">
        <v>259</v>
      </c>
      <c r="C1137" s="43" t="s">
        <v>1217</v>
      </c>
      <c r="D1137" s="32" t="s">
        <v>1197</v>
      </c>
      <c r="E1137" s="33">
        <v>16338</v>
      </c>
      <c r="F1137" s="34" t="s">
        <v>1198</v>
      </c>
      <c r="G1137" s="5" t="s">
        <v>1201</v>
      </c>
      <c r="H1137" s="5" t="s">
        <v>1202</v>
      </c>
      <c r="I1137" s="5" t="b">
        <f t="shared" si="20"/>
        <v>0</v>
      </c>
      <c r="J1137" s="5">
        <v>1959</v>
      </c>
    </row>
    <row r="1138" spans="1:10" s="5" customFormat="1" ht="15.6" customHeight="1" x14ac:dyDescent="0.3">
      <c r="A1138" s="42">
        <v>5554232</v>
      </c>
      <c r="B1138" s="43" t="s">
        <v>72</v>
      </c>
      <c r="C1138" s="43" t="s">
        <v>1217</v>
      </c>
      <c r="D1138" s="32" t="s">
        <v>1197</v>
      </c>
      <c r="E1138" s="33">
        <v>16148</v>
      </c>
      <c r="F1138" s="34" t="s">
        <v>1198</v>
      </c>
      <c r="G1138" s="5" t="s">
        <v>1201</v>
      </c>
      <c r="H1138" s="5" t="s">
        <v>1202</v>
      </c>
      <c r="I1138" s="5" t="b">
        <f t="shared" si="20"/>
        <v>0</v>
      </c>
      <c r="J1138" s="5">
        <v>1959</v>
      </c>
    </row>
    <row r="1139" spans="1:10" s="5" customFormat="1" ht="15.6" customHeight="1" x14ac:dyDescent="0.3">
      <c r="A1139" s="30">
        <v>5554233</v>
      </c>
      <c r="B1139" s="31" t="s">
        <v>71</v>
      </c>
      <c r="C1139" s="31" t="s">
        <v>1217</v>
      </c>
      <c r="D1139" s="32" t="s">
        <v>1197</v>
      </c>
      <c r="E1139" s="33">
        <v>16097</v>
      </c>
      <c r="F1139" s="34" t="s">
        <v>1198</v>
      </c>
      <c r="G1139" s="5" t="s">
        <v>1201</v>
      </c>
      <c r="H1139" s="5" t="s">
        <v>1202</v>
      </c>
      <c r="I1139" s="5" t="b">
        <f t="shared" si="20"/>
        <v>0</v>
      </c>
      <c r="J1139" s="5">
        <v>1959</v>
      </c>
    </row>
    <row r="1140" spans="1:10" s="5" customFormat="1" ht="15.6" customHeight="1" x14ac:dyDescent="0.3">
      <c r="A1140" s="30">
        <v>5554234</v>
      </c>
      <c r="B1140" s="31" t="s">
        <v>70</v>
      </c>
      <c r="C1140" s="31" t="s">
        <v>1217</v>
      </c>
      <c r="D1140" s="32" t="s">
        <v>1197</v>
      </c>
      <c r="E1140" s="33">
        <v>15885</v>
      </c>
      <c r="F1140" s="34" t="s">
        <v>1198</v>
      </c>
      <c r="G1140" s="5" t="s">
        <v>1201</v>
      </c>
      <c r="H1140" s="5" t="s">
        <v>1202</v>
      </c>
      <c r="I1140" s="5" t="b">
        <f t="shared" si="20"/>
        <v>0</v>
      </c>
      <c r="J1140" s="5">
        <v>1958</v>
      </c>
    </row>
    <row r="1141" spans="1:10" s="5" customFormat="1" ht="15.6" customHeight="1" x14ac:dyDescent="0.3">
      <c r="A1141" s="30">
        <v>5554235</v>
      </c>
      <c r="B1141" s="31" t="s">
        <v>69</v>
      </c>
      <c r="C1141" s="31" t="s">
        <v>1217</v>
      </c>
      <c r="D1141" s="32" t="s">
        <v>1197</v>
      </c>
      <c r="E1141" s="33">
        <v>15949</v>
      </c>
      <c r="F1141" s="34" t="s">
        <v>1198</v>
      </c>
      <c r="G1141" s="5" t="s">
        <v>1201</v>
      </c>
      <c r="H1141" s="5" t="s">
        <v>1202</v>
      </c>
      <c r="I1141" s="5" t="b">
        <f t="shared" si="20"/>
        <v>0</v>
      </c>
      <c r="J1141" s="5">
        <v>1958</v>
      </c>
    </row>
    <row r="1142" spans="1:10" s="5" customFormat="1" ht="15.6" customHeight="1" x14ac:dyDescent="0.3">
      <c r="A1142" s="42">
        <v>5554236</v>
      </c>
      <c r="B1142" s="43" t="s">
        <v>68</v>
      </c>
      <c r="C1142" s="43" t="s">
        <v>1217</v>
      </c>
      <c r="D1142" s="32" t="s">
        <v>1197</v>
      </c>
      <c r="E1142" s="33">
        <v>15934</v>
      </c>
      <c r="F1142" s="34" t="s">
        <v>1198</v>
      </c>
      <c r="G1142" s="5" t="s">
        <v>1201</v>
      </c>
      <c r="H1142" s="5" t="s">
        <v>1202</v>
      </c>
      <c r="I1142" s="5" t="b">
        <f t="shared" si="20"/>
        <v>0</v>
      </c>
      <c r="J1142" s="5">
        <v>1958</v>
      </c>
    </row>
    <row r="1143" spans="1:10" s="5" customFormat="1" ht="15.6" customHeight="1" x14ac:dyDescent="0.3">
      <c r="A1143" s="30">
        <v>5554237</v>
      </c>
      <c r="B1143" s="31" t="s">
        <v>67</v>
      </c>
      <c r="C1143" s="31" t="s">
        <v>1217</v>
      </c>
      <c r="D1143" s="32" t="s">
        <v>1197</v>
      </c>
      <c r="E1143" s="33">
        <v>15940</v>
      </c>
      <c r="F1143" s="34" t="s">
        <v>1198</v>
      </c>
      <c r="G1143" s="5" t="s">
        <v>1206</v>
      </c>
      <c r="H1143" s="5" t="s">
        <v>1202</v>
      </c>
      <c r="I1143" s="5" t="b">
        <f t="shared" si="20"/>
        <v>0</v>
      </c>
      <c r="J1143" s="5">
        <v>1958</v>
      </c>
    </row>
    <row r="1144" spans="1:10" s="5" customFormat="1" ht="15.6" customHeight="1" x14ac:dyDescent="0.3">
      <c r="A1144" s="30">
        <v>5554238</v>
      </c>
      <c r="B1144" s="31" t="s">
        <v>66</v>
      </c>
      <c r="C1144" s="31" t="s">
        <v>1217</v>
      </c>
      <c r="D1144" s="32" t="s">
        <v>1197</v>
      </c>
      <c r="E1144" s="33">
        <v>15883</v>
      </c>
      <c r="F1144" s="34" t="s">
        <v>1198</v>
      </c>
      <c r="G1144" s="5" t="s">
        <v>1201</v>
      </c>
      <c r="H1144" s="5" t="s">
        <v>1202</v>
      </c>
      <c r="I1144" s="5" t="b">
        <f t="shared" si="20"/>
        <v>0</v>
      </c>
      <c r="J1144" s="5">
        <v>1958</v>
      </c>
    </row>
    <row r="1145" spans="1:10" s="5" customFormat="1" ht="15.6" customHeight="1" x14ac:dyDescent="0.3">
      <c r="A1145" s="30">
        <v>5554239</v>
      </c>
      <c r="B1145" s="31" t="s">
        <v>65</v>
      </c>
      <c r="C1145" s="31" t="s">
        <v>1217</v>
      </c>
      <c r="D1145" s="32" t="s">
        <v>1197</v>
      </c>
      <c r="E1145" s="33">
        <v>15920</v>
      </c>
      <c r="F1145" s="34" t="s">
        <v>1198</v>
      </c>
      <c r="G1145" s="5" t="s">
        <v>1201</v>
      </c>
      <c r="H1145" s="5" t="s">
        <v>1202</v>
      </c>
      <c r="I1145" s="5" t="b">
        <f t="shared" si="20"/>
        <v>0</v>
      </c>
      <c r="J1145" s="5">
        <v>1958</v>
      </c>
    </row>
    <row r="1146" spans="1:10" s="5" customFormat="1" ht="15.6" customHeight="1" x14ac:dyDescent="0.3">
      <c r="A1146" s="30">
        <v>5554240</v>
      </c>
      <c r="B1146" s="31" t="s">
        <v>64</v>
      </c>
      <c r="C1146" s="31" t="s">
        <v>1217</v>
      </c>
      <c r="D1146" s="32" t="s">
        <v>1197</v>
      </c>
      <c r="E1146" s="33">
        <v>15826</v>
      </c>
      <c r="F1146" s="34" t="s">
        <v>1198</v>
      </c>
      <c r="G1146" s="5" t="s">
        <v>1206</v>
      </c>
      <c r="H1146" s="5" t="s">
        <v>1202</v>
      </c>
      <c r="I1146" s="5" t="b">
        <f t="shared" si="20"/>
        <v>0</v>
      </c>
      <c r="J1146" s="5">
        <v>1958</v>
      </c>
    </row>
    <row r="1147" spans="1:10" s="5" customFormat="1" ht="15.6" customHeight="1" x14ac:dyDescent="0.3">
      <c r="A1147" s="30">
        <v>5554241</v>
      </c>
      <c r="B1147" s="31" t="s">
        <v>63</v>
      </c>
      <c r="C1147" s="31" t="s">
        <v>1217</v>
      </c>
      <c r="D1147" s="32" t="s">
        <v>1197</v>
      </c>
      <c r="E1147" s="33">
        <v>16085</v>
      </c>
      <c r="F1147" s="34" t="s">
        <v>1198</v>
      </c>
      <c r="G1147" s="5" t="s">
        <v>1201</v>
      </c>
      <c r="H1147" s="5" t="s">
        <v>1202</v>
      </c>
      <c r="I1147" s="5" t="b">
        <f t="shared" si="20"/>
        <v>0</v>
      </c>
      <c r="J1147" s="5">
        <v>1959</v>
      </c>
    </row>
    <row r="1148" spans="1:10" s="5" customFormat="1" ht="15.6" customHeight="1" x14ac:dyDescent="0.3">
      <c r="A1148" s="30">
        <v>5554242</v>
      </c>
      <c r="B1148" s="31" t="s">
        <v>1435</v>
      </c>
      <c r="C1148" s="31" t="s">
        <v>1217</v>
      </c>
      <c r="D1148" s="32" t="s">
        <v>1197</v>
      </c>
      <c r="E1148" s="33">
        <v>15918</v>
      </c>
      <c r="F1148" s="34" t="s">
        <v>1198</v>
      </c>
      <c r="G1148" s="5" t="s">
        <v>1201</v>
      </c>
      <c r="H1148" s="5" t="s">
        <v>1202</v>
      </c>
      <c r="I1148" s="5" t="b">
        <f t="shared" si="20"/>
        <v>0</v>
      </c>
      <c r="J1148" s="5">
        <v>1958</v>
      </c>
    </row>
    <row r="1149" spans="1:10" s="5" customFormat="1" ht="15.6" customHeight="1" x14ac:dyDescent="0.3">
      <c r="A1149" s="30">
        <v>5554243</v>
      </c>
      <c r="B1149" s="31" t="s">
        <v>58</v>
      </c>
      <c r="C1149" s="31" t="s">
        <v>1217</v>
      </c>
      <c r="D1149" s="32" t="s">
        <v>1197</v>
      </c>
      <c r="E1149" s="33">
        <v>15928</v>
      </c>
      <c r="F1149" s="34" t="s">
        <v>1198</v>
      </c>
      <c r="G1149" s="5" t="s">
        <v>1201</v>
      </c>
      <c r="H1149" s="5" t="s">
        <v>1202</v>
      </c>
      <c r="I1149" s="5" t="b">
        <f t="shared" si="20"/>
        <v>0</v>
      </c>
      <c r="J1149" s="5">
        <v>1958</v>
      </c>
    </row>
    <row r="1150" spans="1:10" s="5" customFormat="1" ht="15.6" customHeight="1" x14ac:dyDescent="0.3">
      <c r="A1150" s="30">
        <v>5554244</v>
      </c>
      <c r="B1150" s="31" t="s">
        <v>57</v>
      </c>
      <c r="C1150" s="31" t="s">
        <v>1217</v>
      </c>
      <c r="D1150" s="32" t="s">
        <v>1197</v>
      </c>
      <c r="E1150" s="33">
        <v>15970</v>
      </c>
      <c r="F1150" s="34" t="s">
        <v>1198</v>
      </c>
      <c r="G1150" s="5" t="s">
        <v>1199</v>
      </c>
      <c r="H1150" s="5" t="s">
        <v>1202</v>
      </c>
      <c r="I1150" s="5" t="b">
        <f t="shared" si="20"/>
        <v>0</v>
      </c>
      <c r="J1150" s="5">
        <v>1958</v>
      </c>
    </row>
    <row r="1151" spans="1:10" s="5" customFormat="1" ht="15.6" customHeight="1" x14ac:dyDescent="0.3">
      <c r="A1151" s="30">
        <v>5554245</v>
      </c>
      <c r="B1151" s="31" t="s">
        <v>56</v>
      </c>
      <c r="C1151" s="31" t="s">
        <v>1217</v>
      </c>
      <c r="D1151" s="32" t="s">
        <v>1197</v>
      </c>
      <c r="E1151" s="33">
        <v>15993</v>
      </c>
      <c r="F1151" s="34" t="s">
        <v>1198</v>
      </c>
      <c r="G1151" s="5" t="s">
        <v>1201</v>
      </c>
      <c r="H1151" s="5" t="s">
        <v>1202</v>
      </c>
      <c r="I1151" s="5" t="b">
        <f t="shared" si="20"/>
        <v>0</v>
      </c>
      <c r="J1151" s="5">
        <v>1958</v>
      </c>
    </row>
    <row r="1152" spans="1:10" s="5" customFormat="1" ht="15.6" customHeight="1" x14ac:dyDescent="0.3">
      <c r="A1152" s="30">
        <v>5554246</v>
      </c>
      <c r="B1152" s="31" t="s">
        <v>55</v>
      </c>
      <c r="C1152" s="31" t="s">
        <v>1217</v>
      </c>
      <c r="D1152" s="32" t="s">
        <v>1197</v>
      </c>
      <c r="E1152" s="33">
        <v>15865</v>
      </c>
      <c r="F1152" s="34" t="s">
        <v>1198</v>
      </c>
      <c r="G1152" s="5" t="s">
        <v>1209</v>
      </c>
      <c r="H1152" s="5" t="s">
        <v>1202</v>
      </c>
      <c r="I1152" s="5" t="b">
        <f t="shared" si="20"/>
        <v>0</v>
      </c>
      <c r="J1152" s="5">
        <v>1958</v>
      </c>
    </row>
    <row r="1153" spans="1:10" s="5" customFormat="1" ht="15.6" customHeight="1" x14ac:dyDescent="0.3">
      <c r="A1153" s="30">
        <v>5554247</v>
      </c>
      <c r="B1153" s="31" t="s">
        <v>54</v>
      </c>
      <c r="C1153" s="31" t="s">
        <v>1217</v>
      </c>
      <c r="D1153" s="32" t="s">
        <v>1197</v>
      </c>
      <c r="E1153" s="33">
        <v>15967</v>
      </c>
      <c r="F1153" s="34" t="s">
        <v>1198</v>
      </c>
      <c r="G1153" s="5" t="s">
        <v>1201</v>
      </c>
      <c r="H1153" s="5" t="s">
        <v>1202</v>
      </c>
      <c r="I1153" s="5" t="b">
        <f t="shared" si="20"/>
        <v>0</v>
      </c>
      <c r="J1153" s="5">
        <v>1958</v>
      </c>
    </row>
    <row r="1154" spans="1:10" s="5" customFormat="1" ht="15.6" customHeight="1" x14ac:dyDescent="0.3">
      <c r="A1154" s="30">
        <v>5554248</v>
      </c>
      <c r="B1154" s="31" t="s">
        <v>53</v>
      </c>
      <c r="C1154" s="31" t="s">
        <v>1217</v>
      </c>
      <c r="D1154" s="32" t="s">
        <v>1197</v>
      </c>
      <c r="E1154" s="33">
        <v>15883</v>
      </c>
      <c r="F1154" s="34" t="s">
        <v>1198</v>
      </c>
      <c r="G1154" s="5" t="s">
        <v>1201</v>
      </c>
      <c r="H1154" s="5" t="s">
        <v>1202</v>
      </c>
      <c r="I1154" s="5" t="b">
        <f t="shared" si="20"/>
        <v>0</v>
      </c>
      <c r="J1154" s="5">
        <v>1958</v>
      </c>
    </row>
    <row r="1155" spans="1:10" s="5" customFormat="1" ht="15.6" customHeight="1" x14ac:dyDescent="0.3">
      <c r="A1155" s="30">
        <v>5554249</v>
      </c>
      <c r="B1155" s="31" t="s">
        <v>51</v>
      </c>
      <c r="C1155" s="31" t="s">
        <v>1217</v>
      </c>
      <c r="D1155" s="32" t="s">
        <v>1197</v>
      </c>
      <c r="E1155" s="33">
        <v>15920</v>
      </c>
      <c r="F1155" s="34" t="s">
        <v>1198</v>
      </c>
      <c r="G1155" s="5" t="s">
        <v>1212</v>
      </c>
      <c r="H1155" s="5" t="s">
        <v>1202</v>
      </c>
      <c r="I1155" s="5" t="b">
        <f t="shared" si="20"/>
        <v>0</v>
      </c>
      <c r="J1155" s="5">
        <v>1958</v>
      </c>
    </row>
    <row r="1156" spans="1:10" s="5" customFormat="1" ht="15.6" customHeight="1" x14ac:dyDescent="0.3">
      <c r="A1156" s="30">
        <v>5554250</v>
      </c>
      <c r="B1156" s="31" t="s">
        <v>49</v>
      </c>
      <c r="C1156" s="31" t="s">
        <v>1217</v>
      </c>
      <c r="D1156" s="32" t="s">
        <v>1197</v>
      </c>
      <c r="E1156" s="33">
        <v>16047</v>
      </c>
      <c r="F1156" s="34" t="s">
        <v>1198</v>
      </c>
      <c r="G1156" s="5" t="s">
        <v>1201</v>
      </c>
      <c r="H1156" s="5" t="s">
        <v>1205</v>
      </c>
      <c r="I1156" s="5" t="b">
        <f t="shared" si="20"/>
        <v>0</v>
      </c>
      <c r="J1156" s="5">
        <v>1958</v>
      </c>
    </row>
    <row r="1157" spans="1:10" s="5" customFormat="1" ht="15.6" customHeight="1" x14ac:dyDescent="0.3">
      <c r="A1157" s="42">
        <v>5554251</v>
      </c>
      <c r="B1157" s="43" t="s">
        <v>48</v>
      </c>
      <c r="C1157" s="43" t="s">
        <v>1217</v>
      </c>
      <c r="D1157" s="32" t="s">
        <v>1197</v>
      </c>
      <c r="E1157" s="33">
        <v>15917</v>
      </c>
      <c r="F1157" s="34" t="s">
        <v>1198</v>
      </c>
      <c r="G1157" s="5" t="s">
        <v>1201</v>
      </c>
      <c r="H1157" s="5" t="s">
        <v>1202</v>
      </c>
      <c r="I1157" s="5" t="b">
        <f t="shared" si="20"/>
        <v>0</v>
      </c>
      <c r="J1157" s="5">
        <v>1958</v>
      </c>
    </row>
    <row r="1158" spans="1:10" s="5" customFormat="1" ht="15.6" customHeight="1" x14ac:dyDescent="0.3">
      <c r="A1158" s="30">
        <v>5554252</v>
      </c>
      <c r="B1158" s="31" t="s">
        <v>46</v>
      </c>
      <c r="C1158" s="31" t="s">
        <v>1217</v>
      </c>
      <c r="D1158" s="39" t="s">
        <v>1197</v>
      </c>
      <c r="E1158" s="40">
        <v>15840</v>
      </c>
      <c r="F1158" s="34" t="s">
        <v>1198</v>
      </c>
      <c r="G1158" s="5" t="s">
        <v>1201</v>
      </c>
      <c r="H1158" s="5" t="s">
        <v>1202</v>
      </c>
      <c r="I1158" s="5" t="b">
        <f t="shared" si="20"/>
        <v>0</v>
      </c>
      <c r="J1158" s="5">
        <v>1958</v>
      </c>
    </row>
    <row r="1159" spans="1:10" s="5" customFormat="1" ht="15.6" customHeight="1" x14ac:dyDescent="0.3">
      <c r="A1159" s="30">
        <v>5554253</v>
      </c>
      <c r="B1159" s="31" t="s">
        <v>45</v>
      </c>
      <c r="C1159" s="31" t="s">
        <v>1217</v>
      </c>
      <c r="D1159" s="32" t="s">
        <v>1197</v>
      </c>
      <c r="E1159" s="33">
        <v>15968</v>
      </c>
      <c r="F1159" s="34" t="s">
        <v>1198</v>
      </c>
      <c r="G1159" s="5" t="s">
        <v>1206</v>
      </c>
      <c r="H1159" s="5" t="s">
        <v>1202</v>
      </c>
      <c r="I1159" s="5" t="b">
        <f t="shared" si="20"/>
        <v>0</v>
      </c>
      <c r="J1159" s="5">
        <v>1958</v>
      </c>
    </row>
    <row r="1160" spans="1:10" s="5" customFormat="1" ht="15.6" customHeight="1" x14ac:dyDescent="0.3">
      <c r="A1160" s="30">
        <v>5554255</v>
      </c>
      <c r="B1160" s="31" t="s">
        <v>44</v>
      </c>
      <c r="C1160" s="31" t="s">
        <v>1217</v>
      </c>
      <c r="D1160" s="32" t="s">
        <v>1197</v>
      </c>
      <c r="E1160" s="33">
        <v>15933</v>
      </c>
      <c r="F1160" s="34" t="s">
        <v>1198</v>
      </c>
      <c r="G1160" s="5" t="s">
        <v>1201</v>
      </c>
      <c r="H1160" s="5" t="s">
        <v>1202</v>
      </c>
      <c r="I1160" s="5" t="b">
        <f t="shared" si="20"/>
        <v>0</v>
      </c>
      <c r="J1160" s="5">
        <v>1958</v>
      </c>
    </row>
    <row r="1161" spans="1:10" s="5" customFormat="1" ht="15.6" customHeight="1" x14ac:dyDescent="0.3">
      <c r="A1161" s="30">
        <v>5554256</v>
      </c>
      <c r="B1161" s="31" t="s">
        <v>42</v>
      </c>
      <c r="C1161" s="31" t="s">
        <v>1217</v>
      </c>
      <c r="D1161" s="32" t="s">
        <v>1197</v>
      </c>
      <c r="E1161" s="33">
        <v>15918</v>
      </c>
      <c r="F1161" s="34" t="s">
        <v>1198</v>
      </c>
      <c r="G1161" s="5" t="s">
        <v>1201</v>
      </c>
      <c r="H1161" s="5" t="s">
        <v>1202</v>
      </c>
      <c r="I1161" s="5" t="b">
        <f t="shared" si="20"/>
        <v>0</v>
      </c>
      <c r="J1161" s="5">
        <v>1958</v>
      </c>
    </row>
    <row r="1162" spans="1:10" s="5" customFormat="1" ht="15.6" customHeight="1" x14ac:dyDescent="0.3">
      <c r="A1162" s="30">
        <v>5554271</v>
      </c>
      <c r="B1162" s="31" t="s">
        <v>41</v>
      </c>
      <c r="C1162" s="31" t="s">
        <v>1224</v>
      </c>
      <c r="D1162" s="32" t="s">
        <v>1197</v>
      </c>
      <c r="E1162" s="33">
        <v>20906</v>
      </c>
      <c r="F1162" s="34" t="s">
        <v>1198</v>
      </c>
      <c r="G1162" s="5" t="s">
        <v>1204</v>
      </c>
      <c r="H1162" s="5" t="s">
        <v>1218</v>
      </c>
      <c r="I1162" s="5" t="b">
        <f t="shared" si="20"/>
        <v>0</v>
      </c>
      <c r="J1162" s="5">
        <v>1972</v>
      </c>
    </row>
    <row r="1163" spans="1:10" s="5" customFormat="1" ht="15.6" customHeight="1" x14ac:dyDescent="0.3">
      <c r="A1163" s="30">
        <v>5554272</v>
      </c>
      <c r="B1163" s="31" t="s">
        <v>39</v>
      </c>
      <c r="C1163" s="31" t="s">
        <v>1224</v>
      </c>
      <c r="D1163" s="32" t="s">
        <v>1197</v>
      </c>
      <c r="E1163" s="33">
        <v>20508</v>
      </c>
      <c r="F1163" s="34" t="s">
        <v>1198</v>
      </c>
      <c r="G1163" s="5" t="s">
        <v>1204</v>
      </c>
      <c r="H1163" s="5" t="s">
        <v>1218</v>
      </c>
      <c r="I1163" s="5" t="b">
        <f t="shared" si="20"/>
        <v>0</v>
      </c>
      <c r="J1163" s="5">
        <v>1971</v>
      </c>
    </row>
    <row r="1164" spans="1:10" s="5" customFormat="1" ht="15.6" customHeight="1" x14ac:dyDescent="0.3">
      <c r="A1164" s="30">
        <v>5554273</v>
      </c>
      <c r="B1164" s="31" t="s">
        <v>38</v>
      </c>
      <c r="C1164" s="31" t="s">
        <v>1230</v>
      </c>
      <c r="D1164" s="32" t="s">
        <v>1197</v>
      </c>
      <c r="E1164" s="33">
        <v>24472</v>
      </c>
      <c r="F1164" s="34" t="s">
        <v>1198</v>
      </c>
      <c r="G1164" s="5" t="s">
        <v>1209</v>
      </c>
      <c r="H1164" s="5" t="s">
        <v>1218</v>
      </c>
      <c r="I1164" s="5" t="b">
        <f t="shared" si="20"/>
        <v>0</v>
      </c>
      <c r="J1164" s="5">
        <v>1981</v>
      </c>
    </row>
    <row r="1165" spans="1:10" s="5" customFormat="1" ht="15.6" customHeight="1" x14ac:dyDescent="0.3">
      <c r="A1165" s="30">
        <v>5554275</v>
      </c>
      <c r="B1165" s="31" t="s">
        <v>37</v>
      </c>
      <c r="C1165" s="31" t="s">
        <v>1436</v>
      </c>
      <c r="D1165" s="32" t="s">
        <v>1197</v>
      </c>
      <c r="E1165" s="33">
        <v>26419</v>
      </c>
      <c r="F1165" s="34" t="s">
        <v>1198</v>
      </c>
      <c r="G1165" s="5" t="s">
        <v>1199</v>
      </c>
      <c r="H1165" s="5" t="s">
        <v>1437</v>
      </c>
      <c r="I1165" s="5" t="b">
        <f t="shared" ref="I1165:I1182" si="21">AND(LEFT(F1165,3)="Non",J1165&gt;2020)</f>
        <v>0</v>
      </c>
      <c r="J1165" s="5">
        <v>1987</v>
      </c>
    </row>
    <row r="1166" spans="1:10" s="5" customFormat="1" ht="15.6" customHeight="1" x14ac:dyDescent="0.3">
      <c r="A1166" s="30">
        <v>5554276</v>
      </c>
      <c r="B1166" s="31" t="s">
        <v>36</v>
      </c>
      <c r="C1166" s="31" t="s">
        <v>1436</v>
      </c>
      <c r="D1166" s="32" t="s">
        <v>1197</v>
      </c>
      <c r="E1166" s="33">
        <v>26419</v>
      </c>
      <c r="F1166" s="34" t="s">
        <v>1198</v>
      </c>
      <c r="G1166" s="5" t="s">
        <v>1199</v>
      </c>
      <c r="H1166" s="5" t="s">
        <v>1437</v>
      </c>
      <c r="I1166" s="5" t="b">
        <f t="shared" si="21"/>
        <v>0</v>
      </c>
      <c r="J1166" s="5">
        <v>1987</v>
      </c>
    </row>
    <row r="1167" spans="1:10" s="5" customFormat="1" ht="15.6" customHeight="1" x14ac:dyDescent="0.3">
      <c r="A1167" s="30">
        <v>5554277</v>
      </c>
      <c r="B1167" s="31" t="s">
        <v>35</v>
      </c>
      <c r="C1167" s="31" t="s">
        <v>1436</v>
      </c>
      <c r="D1167" s="32" t="s">
        <v>1197</v>
      </c>
      <c r="E1167" s="33">
        <v>26419</v>
      </c>
      <c r="F1167" s="34" t="s">
        <v>1198</v>
      </c>
      <c r="G1167" s="5" t="s">
        <v>1199</v>
      </c>
      <c r="H1167" s="5" t="s">
        <v>1437</v>
      </c>
      <c r="I1167" s="5" t="b">
        <f t="shared" si="21"/>
        <v>0</v>
      </c>
      <c r="J1167" s="5">
        <v>1987</v>
      </c>
    </row>
    <row r="1168" spans="1:10" s="5" customFormat="1" ht="15.6" customHeight="1" x14ac:dyDescent="0.3">
      <c r="A1168" s="30">
        <v>5554278</v>
      </c>
      <c r="B1168" s="31" t="s">
        <v>33</v>
      </c>
      <c r="C1168" s="31" t="s">
        <v>1436</v>
      </c>
      <c r="D1168" s="32" t="s">
        <v>1197</v>
      </c>
      <c r="E1168" s="33">
        <v>26419</v>
      </c>
      <c r="F1168" s="34" t="s">
        <v>1198</v>
      </c>
      <c r="G1168" s="5" t="s">
        <v>1199</v>
      </c>
      <c r="H1168" s="5" t="s">
        <v>1437</v>
      </c>
      <c r="I1168" s="5" t="b">
        <f t="shared" si="21"/>
        <v>0</v>
      </c>
      <c r="J1168" s="5">
        <v>1987</v>
      </c>
    </row>
    <row r="1169" spans="1:10" s="5" customFormat="1" ht="15.6" customHeight="1" x14ac:dyDescent="0.3">
      <c r="A1169" s="30">
        <v>5554279</v>
      </c>
      <c r="B1169" s="31" t="s">
        <v>31</v>
      </c>
      <c r="C1169" s="31" t="s">
        <v>1436</v>
      </c>
      <c r="D1169" s="32" t="s">
        <v>1197</v>
      </c>
      <c r="E1169" s="33">
        <v>26419</v>
      </c>
      <c r="F1169" s="34" t="s">
        <v>1198</v>
      </c>
      <c r="G1169" s="5" t="s">
        <v>1199</v>
      </c>
      <c r="H1169" s="5" t="s">
        <v>1437</v>
      </c>
      <c r="I1169" s="5" t="b">
        <f t="shared" si="21"/>
        <v>0</v>
      </c>
      <c r="J1169" s="5">
        <v>1987</v>
      </c>
    </row>
    <row r="1170" spans="1:10" s="5" customFormat="1" ht="15.6" customHeight="1" x14ac:dyDescent="0.3">
      <c r="A1170" s="30">
        <v>5554280</v>
      </c>
      <c r="B1170" s="31" t="s">
        <v>29</v>
      </c>
      <c r="C1170" s="31" t="s">
        <v>1436</v>
      </c>
      <c r="D1170" s="32" t="s">
        <v>1197</v>
      </c>
      <c r="E1170" s="33">
        <v>26419</v>
      </c>
      <c r="F1170" s="34" t="s">
        <v>1198</v>
      </c>
      <c r="G1170" s="5" t="s">
        <v>1199</v>
      </c>
      <c r="H1170" s="5" t="s">
        <v>1437</v>
      </c>
      <c r="I1170" s="5" t="b">
        <f t="shared" si="21"/>
        <v>0</v>
      </c>
      <c r="J1170" s="5">
        <v>1987</v>
      </c>
    </row>
    <row r="1171" spans="1:10" s="5" customFormat="1" ht="15.6" customHeight="1" x14ac:dyDescent="0.3">
      <c r="A1171" s="30">
        <v>5554296</v>
      </c>
      <c r="B1171" s="31" t="s">
        <v>1438</v>
      </c>
      <c r="C1171" s="31" t="s">
        <v>1250</v>
      </c>
      <c r="D1171" s="32" t="s">
        <v>1197</v>
      </c>
      <c r="E1171" s="33">
        <v>22281</v>
      </c>
      <c r="F1171" s="34" t="s">
        <v>1198</v>
      </c>
      <c r="G1171" s="5" t="s">
        <v>1204</v>
      </c>
      <c r="H1171" s="5" t="s">
        <v>1200</v>
      </c>
      <c r="I1171" s="5" t="b">
        <f t="shared" si="21"/>
        <v>0</v>
      </c>
      <c r="J1171" s="5">
        <v>1975</v>
      </c>
    </row>
    <row r="1172" spans="1:10" s="5" customFormat="1" ht="15.6" customHeight="1" x14ac:dyDescent="0.3">
      <c r="A1172" s="41">
        <v>5554297</v>
      </c>
      <c r="B1172" s="5" t="s">
        <v>27</v>
      </c>
      <c r="C1172" s="5" t="s">
        <v>1439</v>
      </c>
      <c r="D1172" s="32" t="s">
        <v>1197</v>
      </c>
      <c r="E1172" s="33">
        <v>25304</v>
      </c>
      <c r="F1172" s="34" t="s">
        <v>1198</v>
      </c>
      <c r="G1172" s="5" t="s">
        <v>1209</v>
      </c>
      <c r="H1172" s="5" t="s">
        <v>1200</v>
      </c>
      <c r="I1172" s="5" t="b">
        <f t="shared" si="21"/>
        <v>0</v>
      </c>
      <c r="J1172" s="5">
        <v>1984</v>
      </c>
    </row>
    <row r="1173" spans="1:10" s="5" customFormat="1" ht="15.6" customHeight="1" x14ac:dyDescent="0.3">
      <c r="A1173" s="30">
        <v>5554302</v>
      </c>
      <c r="B1173" s="31" t="s">
        <v>26</v>
      </c>
      <c r="C1173" s="31" t="s">
        <v>1254</v>
      </c>
      <c r="D1173" s="32" t="s">
        <v>1197</v>
      </c>
      <c r="E1173" s="33">
        <v>21934</v>
      </c>
      <c r="F1173" s="34" t="s">
        <v>1198</v>
      </c>
      <c r="G1173" s="5" t="s">
        <v>1204</v>
      </c>
      <c r="H1173" s="5" t="s">
        <v>1218</v>
      </c>
      <c r="I1173" s="5" t="b">
        <f t="shared" si="21"/>
        <v>0</v>
      </c>
      <c r="J1173" s="5">
        <v>1975</v>
      </c>
    </row>
    <row r="1174" spans="1:10" s="5" customFormat="1" ht="15.6" customHeight="1" x14ac:dyDescent="0.3">
      <c r="A1174" s="30">
        <v>5554303</v>
      </c>
      <c r="B1174" s="31" t="s">
        <v>25</v>
      </c>
      <c r="C1174" s="31" t="s">
        <v>1254</v>
      </c>
      <c r="D1174" s="32" t="s">
        <v>1197</v>
      </c>
      <c r="E1174" s="33">
        <v>21269</v>
      </c>
      <c r="F1174" s="34" t="s">
        <v>1198</v>
      </c>
      <c r="G1174" s="5" t="s">
        <v>1204</v>
      </c>
      <c r="H1174" s="5" t="s">
        <v>1218</v>
      </c>
      <c r="I1174" s="5" t="b">
        <f t="shared" si="21"/>
        <v>0</v>
      </c>
      <c r="J1174" s="5">
        <v>1973</v>
      </c>
    </row>
    <row r="1175" spans="1:10" s="5" customFormat="1" ht="15.6" customHeight="1" x14ac:dyDescent="0.3">
      <c r="A1175" s="30">
        <v>5554313</v>
      </c>
      <c r="B1175" s="31" t="s">
        <v>23</v>
      </c>
      <c r="C1175" s="31" t="s">
        <v>1262</v>
      </c>
      <c r="D1175" s="32" t="s">
        <v>1197</v>
      </c>
      <c r="E1175" s="33">
        <v>29617</v>
      </c>
      <c r="F1175" s="34" t="s">
        <v>1198</v>
      </c>
      <c r="G1175" s="5" t="s">
        <v>1201</v>
      </c>
      <c r="H1175" s="5" t="s">
        <v>1200</v>
      </c>
      <c r="I1175" s="5" t="b">
        <f t="shared" si="21"/>
        <v>0</v>
      </c>
      <c r="J1175" s="5">
        <v>1996</v>
      </c>
    </row>
    <row r="1176" spans="1:10" s="5" customFormat="1" ht="15.6" customHeight="1" x14ac:dyDescent="0.3">
      <c r="A1176" s="30">
        <v>5554325</v>
      </c>
      <c r="B1176" s="31" t="s">
        <v>21</v>
      </c>
      <c r="C1176" s="31" t="s">
        <v>1440</v>
      </c>
      <c r="D1176" s="32" t="s">
        <v>1197</v>
      </c>
      <c r="E1176" s="33">
        <v>21911</v>
      </c>
      <c r="F1176" s="34" t="s">
        <v>1198</v>
      </c>
      <c r="G1176" s="5" t="s">
        <v>1278</v>
      </c>
      <c r="H1176" s="5" t="s">
        <v>1200</v>
      </c>
      <c r="I1176" s="5" t="b">
        <f t="shared" si="21"/>
        <v>0</v>
      </c>
      <c r="J1176" s="5">
        <v>1974</v>
      </c>
    </row>
    <row r="1177" spans="1:10" s="5" customFormat="1" ht="15.6" customHeight="1" x14ac:dyDescent="0.3">
      <c r="A1177" s="30">
        <v>5554346</v>
      </c>
      <c r="B1177" s="31" t="s">
        <v>19</v>
      </c>
      <c r="C1177" s="31" t="s">
        <v>1441</v>
      </c>
      <c r="D1177" s="39" t="s">
        <v>1197</v>
      </c>
      <c r="E1177" s="40">
        <v>25630</v>
      </c>
      <c r="F1177" s="34" t="s">
        <v>1198</v>
      </c>
      <c r="G1177" s="5" t="s">
        <v>1199</v>
      </c>
      <c r="H1177" s="5" t="s">
        <v>1200</v>
      </c>
      <c r="I1177" s="5" t="b">
        <f t="shared" si="21"/>
        <v>0</v>
      </c>
      <c r="J1177" s="5">
        <v>1985</v>
      </c>
    </row>
    <row r="1178" spans="1:10" s="5" customFormat="1" ht="15.6" customHeight="1" x14ac:dyDescent="0.3">
      <c r="A1178" s="42">
        <v>5554512</v>
      </c>
      <c r="B1178" s="43" t="s">
        <v>17</v>
      </c>
      <c r="C1178" s="43" t="s">
        <v>1413</v>
      </c>
      <c r="D1178" s="32" t="s">
        <v>1197</v>
      </c>
      <c r="E1178" s="33">
        <v>39323</v>
      </c>
      <c r="F1178" s="34" t="s">
        <v>1373</v>
      </c>
      <c r="G1178" s="5" t="s">
        <v>1201</v>
      </c>
      <c r="H1178" s="5" t="s">
        <v>18</v>
      </c>
      <c r="I1178" s="5" t="b">
        <f t="shared" si="21"/>
        <v>0</v>
      </c>
      <c r="J1178" s="5">
        <v>2022</v>
      </c>
    </row>
    <row r="1179" spans="1:10" s="5" customFormat="1" ht="15.6" customHeight="1" x14ac:dyDescent="0.3">
      <c r="A1179" s="30">
        <v>5554584</v>
      </c>
      <c r="B1179" s="31" t="s">
        <v>16</v>
      </c>
      <c r="C1179" s="31" t="s">
        <v>1230</v>
      </c>
      <c r="D1179" s="32" t="s">
        <v>1197</v>
      </c>
      <c r="E1179" s="33">
        <v>22513</v>
      </c>
      <c r="F1179" s="34" t="s">
        <v>1198</v>
      </c>
      <c r="G1179" s="5" t="s">
        <v>1209</v>
      </c>
      <c r="H1179" s="5" t="s">
        <v>1205</v>
      </c>
      <c r="I1179" s="5" t="b">
        <f t="shared" si="21"/>
        <v>0</v>
      </c>
      <c r="J1179" s="5">
        <v>1976</v>
      </c>
    </row>
    <row r="1180" spans="1:10" s="5" customFormat="1" ht="15.6" customHeight="1" x14ac:dyDescent="0.3">
      <c r="A1180" s="42">
        <v>5554586</v>
      </c>
      <c r="B1180" s="43" t="s">
        <v>15</v>
      </c>
      <c r="C1180" s="43" t="s">
        <v>1413</v>
      </c>
      <c r="D1180" s="32" t="s">
        <v>1197</v>
      </c>
      <c r="E1180" s="33">
        <v>40574</v>
      </c>
      <c r="F1180" s="34" t="s">
        <v>1373</v>
      </c>
      <c r="G1180" s="5" t="s">
        <v>1201</v>
      </c>
      <c r="H1180" s="5" t="s">
        <v>18</v>
      </c>
      <c r="I1180" s="5" t="b">
        <f t="shared" si="21"/>
        <v>0</v>
      </c>
      <c r="J1180" s="5">
        <v>2026</v>
      </c>
    </row>
    <row r="1181" spans="1:10" s="5" customFormat="1" ht="15.6" customHeight="1" x14ac:dyDescent="0.3">
      <c r="A1181" s="42">
        <v>5554589</v>
      </c>
      <c r="B1181" s="43" t="s">
        <v>14</v>
      </c>
      <c r="C1181" s="43" t="s">
        <v>1381</v>
      </c>
      <c r="D1181" s="32" t="s">
        <v>1197</v>
      </c>
      <c r="E1181" s="33">
        <v>41022</v>
      </c>
      <c r="F1181" s="34" t="s">
        <v>1363</v>
      </c>
      <c r="G1181" s="5" t="s">
        <v>1201</v>
      </c>
      <c r="H1181" s="5" t="s">
        <v>1205</v>
      </c>
      <c r="I1181" s="5" t="b">
        <f t="shared" si="21"/>
        <v>1</v>
      </c>
      <c r="J1181" s="5">
        <v>2027</v>
      </c>
    </row>
    <row r="1182" spans="1:10" s="5" customFormat="1" ht="15.6" customHeight="1" x14ac:dyDescent="0.3">
      <c r="A1182" s="42">
        <v>5554590</v>
      </c>
      <c r="B1182" s="43" t="s">
        <v>13</v>
      </c>
      <c r="C1182" s="43" t="s">
        <v>1256</v>
      </c>
      <c r="D1182" s="32" t="s">
        <v>1197</v>
      </c>
      <c r="E1182" s="33">
        <v>41022</v>
      </c>
      <c r="F1182" s="34" t="s">
        <v>1198</v>
      </c>
      <c r="G1182" s="5" t="s">
        <v>1201</v>
      </c>
      <c r="H1182" s="5" t="s">
        <v>1205</v>
      </c>
      <c r="I1182" s="5" t="b">
        <f t="shared" si="21"/>
        <v>0</v>
      </c>
      <c r="J1182" s="5">
        <v>2027</v>
      </c>
    </row>
    <row r="1183" spans="1:10" s="5" customFormat="1" ht="15.6" customHeight="1" x14ac:dyDescent="0.3">
      <c r="A1183" s="43">
        <v>5554592</v>
      </c>
      <c r="B1183" s="43" t="s">
        <v>11</v>
      </c>
      <c r="C1183" s="43" t="s">
        <v>1422</v>
      </c>
      <c r="D1183" s="50" t="s">
        <v>12</v>
      </c>
      <c r="E1183" s="33">
        <v>40909</v>
      </c>
      <c r="F1183" s="34" t="s">
        <v>1198</v>
      </c>
      <c r="G1183" s="5" t="s">
        <v>1220</v>
      </c>
      <c r="H1183" s="5" t="s">
        <v>1200</v>
      </c>
      <c r="I1183" s="5" t="s">
        <v>1411</v>
      </c>
      <c r="J1183" s="5" t="s">
        <v>1411</v>
      </c>
    </row>
    <row r="1184" spans="1:10" s="5" customFormat="1" ht="15.6" customHeight="1" x14ac:dyDescent="0.3">
      <c r="A1184" s="58">
        <v>5554594</v>
      </c>
      <c r="B1184" s="59" t="s">
        <v>10</v>
      </c>
      <c r="C1184" s="59" t="s">
        <v>1442</v>
      </c>
      <c r="D1184" s="52" t="s">
        <v>1197</v>
      </c>
      <c r="E1184" s="40">
        <v>41275</v>
      </c>
      <c r="F1184" s="60" t="s">
        <v>1363</v>
      </c>
      <c r="G1184" s="5" t="e">
        <v>#N/A</v>
      </c>
      <c r="H1184" s="5" t="s">
        <v>1205</v>
      </c>
      <c r="I1184" s="5" t="b">
        <f>AND(LEFT(F1184,3)="Non",J1184&gt;2020)</f>
        <v>1</v>
      </c>
      <c r="J1184" s="5">
        <v>2028</v>
      </c>
    </row>
    <row r="1185" spans="1:10" s="5" customFormat="1" ht="15.6" customHeight="1" x14ac:dyDescent="0.3">
      <c r="A1185" s="46">
        <v>5554596</v>
      </c>
      <c r="B1185" s="47" t="s">
        <v>9</v>
      </c>
      <c r="C1185" s="47" t="s">
        <v>1381</v>
      </c>
      <c r="D1185" s="39" t="s">
        <v>1443</v>
      </c>
      <c r="E1185" s="40">
        <v>41275</v>
      </c>
      <c r="F1185" s="34" t="s">
        <v>1363</v>
      </c>
      <c r="G1185" s="5" t="s">
        <v>1201</v>
      </c>
      <c r="H1185" s="5" t="s">
        <v>1205</v>
      </c>
      <c r="I1185" s="5" t="b">
        <f>AND(LEFT(F1185,3)="Non",J1185&gt;2020)</f>
        <v>1</v>
      </c>
      <c r="J1185" s="5">
        <v>2028</v>
      </c>
    </row>
    <row r="1186" spans="1:10" s="5" customFormat="1" ht="15.6" customHeight="1" x14ac:dyDescent="0.3">
      <c r="A1186" s="46">
        <v>5554597</v>
      </c>
      <c r="B1186" s="47" t="s">
        <v>6</v>
      </c>
      <c r="C1186" s="47" t="s">
        <v>1381</v>
      </c>
      <c r="D1186" s="39" t="s">
        <v>1443</v>
      </c>
      <c r="E1186" s="40">
        <v>41275</v>
      </c>
      <c r="F1186" s="34" t="s">
        <v>1363</v>
      </c>
      <c r="G1186" s="5" t="s">
        <v>1201</v>
      </c>
      <c r="H1186" s="5" t="s">
        <v>1205</v>
      </c>
      <c r="I1186" s="5" t="b">
        <f>AND(LEFT(F1186,3)="Non",J1186&gt;2020)</f>
        <v>1</v>
      </c>
      <c r="J1186" s="5">
        <v>2028</v>
      </c>
    </row>
    <row r="1187" spans="1:10" x14ac:dyDescent="0.3">
      <c r="H1187" s="5"/>
    </row>
  </sheetData>
  <autoFilter ref="A1:J1187"/>
  <conditionalFormatting sqref="A3:A118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 on location effort</vt:lpstr>
      <vt:lpstr>GOA Program ID Locations - 2021</vt:lpstr>
      <vt:lpstr>Attributes</vt:lpstr>
      <vt:lpstr>'GOA Program ID Locations - 2021'!ExternalData_1</vt:lpstr>
    </vt:vector>
  </TitlesOfParts>
  <Company>GNWT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Cameron</dc:creator>
  <cp:lastModifiedBy>Kristen Cameron</cp:lastModifiedBy>
  <dcterms:created xsi:type="dcterms:W3CDTF">2021-06-11T20:21:25Z</dcterms:created>
  <dcterms:modified xsi:type="dcterms:W3CDTF">2021-07-07T17:45:06Z</dcterms:modified>
</cp:coreProperties>
</file>